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isc2\"/>
    </mc:Choice>
  </mc:AlternateContent>
  <xr:revisionPtr revIDLastSave="0" documentId="13_ncr:1_{FC3298C5-9404-43B7-8CD2-4F4ACAC9C325}" xr6:coauthVersionLast="47" xr6:coauthVersionMax="47" xr10:uidLastSave="{00000000-0000-0000-0000-000000000000}"/>
  <bookViews>
    <workbookView xWindow="-110" yWindow="-110" windowWidth="19420" windowHeight="10420" activeTab="1" xr2:uid="{A7F5C9FA-A1BC-4DF8-8108-EACD1BC1EF81}"/>
  </bookViews>
  <sheets>
    <sheet name="Spring Completion" sheetId="6" r:id="rId1"/>
    <sheet name="Region Summary" sheetId="1" r:id="rId2"/>
    <sheet name="FP" sheetId="2" r:id="rId3"/>
    <sheet name="GP" sheetId="3" r:id="rId4"/>
    <sheet name="TGE" sheetId="4" r:id="rId5"/>
    <sheet name="TGS" sheetId="5" r:id="rId6"/>
  </sheets>
  <definedNames>
    <definedName name="_xlnm.Print_Area" localSheetId="2">FP!$A$1:$V$19</definedName>
    <definedName name="_xlnm.Print_Area" localSheetId="3">GP!$A$1:$V$19</definedName>
    <definedName name="_xlnm.Print_Area" localSheetId="1">'Region Summary'!$A$1:$V$19</definedName>
    <definedName name="_xlnm.Print_Area" localSheetId="0">'Spring Completion'!$A$1:$H$16</definedName>
    <definedName name="_xlnm.Print_Area" localSheetId="4">TGE!$A$1:$V$19</definedName>
    <definedName name="_xlnm.Print_Area" localSheetId="5">TGS!$A$1:$V$20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6" l="1"/>
  <c r="F15" i="6"/>
  <c r="F14" i="6"/>
  <c r="F13" i="6"/>
  <c r="F12" i="6"/>
  <c r="F11" i="6"/>
  <c r="F10" i="6"/>
  <c r="F8" i="6"/>
  <c r="F7" i="6"/>
  <c r="D15" i="6"/>
  <c r="D14" i="6"/>
  <c r="D13" i="6"/>
  <c r="D12" i="6"/>
  <c r="D11" i="6"/>
  <c r="D10" i="6"/>
  <c r="D9" i="6"/>
  <c r="D8" i="6"/>
  <c r="D7" i="6"/>
  <c r="B16" i="3"/>
  <c r="AM20" i="1"/>
  <c r="AL20" i="1"/>
  <c r="AM17" i="1"/>
  <c r="AL17" i="1"/>
  <c r="W17" i="1"/>
  <c r="AC16" i="1"/>
  <c r="AC19" i="1"/>
  <c r="M16" i="4"/>
  <c r="L16" i="4"/>
  <c r="K16" i="4"/>
  <c r="J16" i="4"/>
  <c r="AU19" i="5" l="1"/>
  <c r="AT19" i="5"/>
  <c r="AS19" i="5"/>
  <c r="AR19" i="5"/>
  <c r="AU16" i="5"/>
  <c r="AT16" i="5"/>
  <c r="AS16" i="5"/>
  <c r="AR16" i="5"/>
  <c r="AF16" i="5"/>
  <c r="AE16" i="5"/>
  <c r="AD16" i="5"/>
  <c r="AC16" i="5"/>
  <c r="AF19" i="5"/>
  <c r="AE19" i="5"/>
  <c r="AD19" i="5"/>
  <c r="AC19" i="5"/>
  <c r="Q19" i="5"/>
  <c r="P19" i="5"/>
  <c r="O19" i="5"/>
  <c r="N19" i="5"/>
  <c r="Q16" i="5"/>
  <c r="P16" i="5"/>
  <c r="O16" i="5"/>
  <c r="N16" i="5"/>
  <c r="AU19" i="4"/>
  <c r="AT19" i="4"/>
  <c r="AS19" i="4"/>
  <c r="AR19" i="4"/>
  <c r="AU16" i="4"/>
  <c r="AT16" i="4"/>
  <c r="AS16" i="4"/>
  <c r="AR16" i="4"/>
  <c r="AR17" i="4" s="1"/>
  <c r="AF16" i="4"/>
  <c r="AE16" i="4"/>
  <c r="AD16" i="4"/>
  <c r="AC16" i="4"/>
  <c r="AF19" i="4"/>
  <c r="AE19" i="4"/>
  <c r="AD19" i="4"/>
  <c r="AC19" i="4"/>
  <c r="AC20" i="4" s="1"/>
  <c r="Q19" i="4"/>
  <c r="P19" i="4"/>
  <c r="O19" i="4"/>
  <c r="N19" i="4"/>
  <c r="Q16" i="4"/>
  <c r="P16" i="4"/>
  <c r="O16" i="4"/>
  <c r="N16" i="4"/>
  <c r="AU19" i="3"/>
  <c r="AT19" i="3"/>
  <c r="AS19" i="3"/>
  <c r="AR19" i="3"/>
  <c r="AU16" i="3"/>
  <c r="AT16" i="3"/>
  <c r="AS16" i="3"/>
  <c r="AR16" i="3"/>
  <c r="AF16" i="3"/>
  <c r="AE16" i="3"/>
  <c r="AD16" i="3"/>
  <c r="AC16" i="3"/>
  <c r="AF19" i="3"/>
  <c r="AE19" i="3"/>
  <c r="AD19" i="3"/>
  <c r="AC19" i="3"/>
  <c r="Q19" i="3"/>
  <c r="P19" i="3"/>
  <c r="O19" i="3"/>
  <c r="N19" i="3"/>
  <c r="Q16" i="3"/>
  <c r="P16" i="3"/>
  <c r="O16" i="3"/>
  <c r="N16" i="3"/>
  <c r="Q19" i="2"/>
  <c r="P19" i="2"/>
  <c r="O19" i="2"/>
  <c r="N19" i="2"/>
  <c r="AF19" i="2"/>
  <c r="AE19" i="2"/>
  <c r="AD19" i="2"/>
  <c r="AC19" i="2"/>
  <c r="AU19" i="2"/>
  <c r="AT19" i="2"/>
  <c r="AS19" i="2"/>
  <c r="AR19" i="2"/>
  <c r="AU16" i="2"/>
  <c r="AT16" i="2"/>
  <c r="AS16" i="2"/>
  <c r="AR16" i="2"/>
  <c r="AF16" i="2"/>
  <c r="AE16" i="2"/>
  <c r="AD16" i="2"/>
  <c r="AC16" i="2"/>
  <c r="Q16" i="2"/>
  <c r="P16" i="2"/>
  <c r="O16" i="2"/>
  <c r="N16" i="2"/>
  <c r="Q20" i="5" l="1"/>
  <c r="P20" i="5"/>
  <c r="Q17" i="5"/>
  <c r="P17" i="5"/>
  <c r="AT17" i="4"/>
  <c r="AU20" i="4"/>
  <c r="Q20" i="4"/>
  <c r="AE20" i="4"/>
  <c r="AC20" i="3"/>
  <c r="AT17" i="3"/>
  <c r="AT20" i="3"/>
  <c r="AU20" i="3"/>
  <c r="P20" i="3"/>
  <c r="Q20" i="3"/>
  <c r="P17" i="3"/>
  <c r="AE20" i="3"/>
  <c r="AT17" i="2"/>
  <c r="AE20" i="2"/>
  <c r="P17" i="2"/>
  <c r="N17" i="5"/>
  <c r="N20" i="5"/>
  <c r="O20" i="5"/>
  <c r="AS20" i="4"/>
  <c r="O20" i="4"/>
  <c r="AR17" i="3"/>
  <c r="AR20" i="3"/>
  <c r="AS20" i="3"/>
  <c r="N20" i="3"/>
  <c r="AC17" i="3"/>
  <c r="AR17" i="2"/>
  <c r="O20" i="2"/>
  <c r="N17" i="2"/>
  <c r="AC20" i="2"/>
  <c r="AD17" i="2"/>
  <c r="P17" i="4"/>
  <c r="N17" i="4"/>
  <c r="AF17" i="4"/>
  <c r="AD17" i="4"/>
  <c r="O17" i="5"/>
  <c r="O17" i="4"/>
  <c r="Q17" i="4"/>
  <c r="AF20" i="4"/>
  <c r="AD20" i="4"/>
  <c r="N20" i="4"/>
  <c r="AC17" i="4"/>
  <c r="AR20" i="4"/>
  <c r="P20" i="4"/>
  <c r="AE17" i="4"/>
  <c r="AT20" i="4"/>
  <c r="AD20" i="3"/>
  <c r="O20" i="3"/>
  <c r="AF20" i="3"/>
  <c r="O17" i="2"/>
  <c r="AD20" i="2"/>
  <c r="AC17" i="2"/>
  <c r="N20" i="2"/>
  <c r="AE17" i="2"/>
  <c r="AT20" i="2"/>
  <c r="P20" i="2"/>
  <c r="AT20" i="5"/>
  <c r="AU20" i="5"/>
  <c r="AU17" i="5"/>
  <c r="AT17" i="5"/>
  <c r="AS17" i="5"/>
  <c r="AR17" i="5"/>
  <c r="AR20" i="5"/>
  <c r="AS20" i="5"/>
  <c r="AE20" i="5"/>
  <c r="AF20" i="5"/>
  <c r="AF17" i="5"/>
  <c r="AE17" i="5"/>
  <c r="AD20" i="5"/>
  <c r="AC20" i="5"/>
  <c r="AD17" i="5"/>
  <c r="AC17" i="5"/>
  <c r="AU17" i="4"/>
  <c r="AS17" i="4"/>
  <c r="AU17" i="3"/>
  <c r="AS17" i="3"/>
  <c r="AE17" i="3"/>
  <c r="AF17" i="3"/>
  <c r="AD17" i="3"/>
  <c r="Q17" i="3"/>
  <c r="N17" i="3"/>
  <c r="O17" i="3"/>
  <c r="Q19" i="1"/>
  <c r="AU17" i="2"/>
  <c r="AU20" i="2"/>
  <c r="AS20" i="2"/>
  <c r="AS17" i="2"/>
  <c r="AE19" i="1"/>
  <c r="AF17" i="2"/>
  <c r="AE16" i="1"/>
  <c r="Q17" i="2"/>
  <c r="AT16" i="1"/>
  <c r="AU16" i="1"/>
  <c r="Q20" i="2"/>
  <c r="O19" i="1"/>
  <c r="P19" i="1"/>
  <c r="AS16" i="1"/>
  <c r="AR16" i="1"/>
  <c r="AF19" i="1"/>
  <c r="AF16" i="1"/>
  <c r="AD19" i="1"/>
  <c r="AR19" i="1"/>
  <c r="AS19" i="1"/>
  <c r="AU19" i="1"/>
  <c r="AT19" i="1"/>
  <c r="AD16" i="1"/>
  <c r="AC17" i="1" s="1"/>
  <c r="AF20" i="2"/>
  <c r="Q16" i="1"/>
  <c r="O16" i="1"/>
  <c r="P16" i="1"/>
  <c r="AU17" i="1" l="1"/>
  <c r="AR17" i="1"/>
  <c r="AR20" i="1"/>
  <c r="AE20" i="1"/>
  <c r="AF17" i="1"/>
  <c r="AC20" i="1"/>
  <c r="AT17" i="1"/>
  <c r="Q17" i="1"/>
  <c r="AU20" i="1"/>
  <c r="P20" i="1"/>
  <c r="AD20" i="1"/>
  <c r="AD17" i="1"/>
  <c r="AT20" i="1"/>
  <c r="AF20" i="1"/>
  <c r="Q20" i="1"/>
  <c r="AE17" i="1"/>
  <c r="AS20" i="1"/>
  <c r="AS17" i="1"/>
  <c r="P17" i="1"/>
  <c r="G16" i="3"/>
  <c r="F16" i="3"/>
  <c r="E16" i="3"/>
  <c r="D16" i="3"/>
  <c r="AQ19" i="5" l="1"/>
  <c r="AP19" i="5"/>
  <c r="AQ16" i="5"/>
  <c r="AP16" i="5"/>
  <c r="AB19" i="5"/>
  <c r="AA19" i="5"/>
  <c r="AB16" i="5"/>
  <c r="AA16" i="5"/>
  <c r="AH16" i="5"/>
  <c r="AH19" i="5"/>
  <c r="M19" i="5"/>
  <c r="L19" i="5"/>
  <c r="M16" i="5"/>
  <c r="L16" i="5"/>
  <c r="AQ19" i="4"/>
  <c r="AP19" i="4"/>
  <c r="AQ16" i="4"/>
  <c r="AP16" i="4"/>
  <c r="AB19" i="4"/>
  <c r="AA19" i="4"/>
  <c r="AB16" i="4"/>
  <c r="AA16" i="4"/>
  <c r="M19" i="4"/>
  <c r="L19" i="4"/>
  <c r="AQ19" i="3"/>
  <c r="AP19" i="3"/>
  <c r="AQ16" i="3"/>
  <c r="AP16" i="3"/>
  <c r="AB19" i="3"/>
  <c r="AA19" i="3"/>
  <c r="AB16" i="3"/>
  <c r="AA16" i="3"/>
  <c r="M19" i="3"/>
  <c r="L19" i="3"/>
  <c r="M16" i="3"/>
  <c r="L16" i="3"/>
  <c r="AQ19" i="2"/>
  <c r="AR20" i="2" s="1"/>
  <c r="AP19" i="2"/>
  <c r="AQ16" i="2"/>
  <c r="AP16" i="2"/>
  <c r="AB19" i="2"/>
  <c r="AA19" i="2"/>
  <c r="AB16" i="2"/>
  <c r="AA16" i="2"/>
  <c r="M19" i="2"/>
  <c r="L19" i="2"/>
  <c r="M16" i="2"/>
  <c r="L16" i="2"/>
  <c r="AQ17" i="4" l="1"/>
  <c r="AP20" i="4"/>
  <c r="AA20" i="4"/>
  <c r="AQ17" i="2"/>
  <c r="AA20" i="2"/>
  <c r="AH20" i="5"/>
  <c r="AG19" i="5"/>
  <c r="AG20" i="5" s="1"/>
  <c r="AH17" i="5"/>
  <c r="AG16" i="5"/>
  <c r="AG17" i="5" s="1"/>
  <c r="AQ17" i="3"/>
  <c r="AP20" i="5"/>
  <c r="AP17" i="5"/>
  <c r="AB20" i="5"/>
  <c r="AQ20" i="5"/>
  <c r="AQ17" i="5"/>
  <c r="AA20" i="5"/>
  <c r="AB17" i="5"/>
  <c r="M20" i="5"/>
  <c r="M17" i="5"/>
  <c r="AA17" i="4"/>
  <c r="AQ20" i="4"/>
  <c r="AP17" i="4"/>
  <c r="AB20" i="4"/>
  <c r="AB17" i="4"/>
  <c r="M20" i="4"/>
  <c r="M17" i="4"/>
  <c r="AQ19" i="1"/>
  <c r="AQ20" i="3"/>
  <c r="AA17" i="3"/>
  <c r="AP20" i="3"/>
  <c r="AP17" i="3"/>
  <c r="AA20" i="3"/>
  <c r="AB17" i="3"/>
  <c r="M20" i="3"/>
  <c r="M17" i="3"/>
  <c r="M19" i="1"/>
  <c r="L20" i="2"/>
  <c r="M16" i="1"/>
  <c r="L17" i="2"/>
  <c r="AQ16" i="1"/>
  <c r="AP20" i="2"/>
  <c r="AB19" i="1"/>
  <c r="AB16" i="1"/>
  <c r="AP16" i="1"/>
  <c r="AP19" i="1"/>
  <c r="AB20" i="2"/>
  <c r="AA19" i="1"/>
  <c r="AA16" i="1"/>
  <c r="AA17" i="2"/>
  <c r="L19" i="1"/>
  <c r="M20" i="2"/>
  <c r="L16" i="1"/>
  <c r="M17" i="2"/>
  <c r="AA17" i="5"/>
  <c r="L20" i="5"/>
  <c r="L17" i="5"/>
  <c r="L20" i="4"/>
  <c r="L17" i="4"/>
  <c r="AB20" i="3"/>
  <c r="L20" i="3"/>
  <c r="L17" i="3"/>
  <c r="AP17" i="2"/>
  <c r="AQ20" i="2"/>
  <c r="AB17" i="2"/>
  <c r="Z16" i="5"/>
  <c r="Y16" i="5"/>
  <c r="AO16" i="2"/>
  <c r="AN16" i="2"/>
  <c r="AN17" i="2" l="1"/>
  <c r="AO17" i="2"/>
  <c r="AP20" i="1"/>
  <c r="M20" i="1"/>
  <c r="L20" i="1"/>
  <c r="L17" i="1"/>
  <c r="AP17" i="1"/>
  <c r="AB20" i="1"/>
  <c r="AB17" i="1"/>
  <c r="AQ17" i="1"/>
  <c r="AQ20" i="1"/>
  <c r="AA20" i="1"/>
  <c r="AA17" i="1"/>
  <c r="M17" i="1"/>
  <c r="AO19" i="5"/>
  <c r="AN19" i="5"/>
  <c r="AM19" i="5"/>
  <c r="AL19" i="5"/>
  <c r="AL20" i="5" s="1"/>
  <c r="AK19" i="5"/>
  <c r="AK20" i="5" s="1"/>
  <c r="AJ19" i="5"/>
  <c r="AJ20" i="5" s="1"/>
  <c r="AI19" i="5"/>
  <c r="AI20" i="5" s="1"/>
  <c r="Z19" i="5"/>
  <c r="Y19" i="5"/>
  <c r="X19" i="5"/>
  <c r="W19" i="5"/>
  <c r="V19" i="5"/>
  <c r="U19" i="5"/>
  <c r="T19" i="5"/>
  <c r="S19" i="5"/>
  <c r="R19" i="5"/>
  <c r="K19" i="5"/>
  <c r="J19" i="5"/>
  <c r="I19" i="5"/>
  <c r="H19" i="5"/>
  <c r="G19" i="5"/>
  <c r="F19" i="5"/>
  <c r="E19" i="5"/>
  <c r="D19" i="5"/>
  <c r="C19" i="5"/>
  <c r="B19" i="5"/>
  <c r="AO16" i="5"/>
  <c r="AN16" i="5"/>
  <c r="AM16" i="5"/>
  <c r="AL16" i="5"/>
  <c r="AK16" i="5"/>
  <c r="AK17" i="5" s="1"/>
  <c r="AJ16" i="5"/>
  <c r="AJ17" i="5" s="1"/>
  <c r="AI16" i="5"/>
  <c r="AI17" i="5" s="1"/>
  <c r="X16" i="5"/>
  <c r="W16" i="5"/>
  <c r="V16" i="5"/>
  <c r="U16" i="5"/>
  <c r="T16" i="5"/>
  <c r="S16" i="5"/>
  <c r="R16" i="5"/>
  <c r="K16" i="5"/>
  <c r="J16" i="5"/>
  <c r="I16" i="5"/>
  <c r="H16" i="5"/>
  <c r="G16" i="5"/>
  <c r="F16" i="5"/>
  <c r="E16" i="5"/>
  <c r="D16" i="5"/>
  <c r="C16" i="5"/>
  <c r="B16" i="5"/>
  <c r="AO19" i="4"/>
  <c r="AN19" i="4"/>
  <c r="AM19" i="4"/>
  <c r="AL19" i="4"/>
  <c r="AK19" i="4"/>
  <c r="AK20" i="4" s="1"/>
  <c r="AJ19" i="4"/>
  <c r="AJ20" i="4" s="1"/>
  <c r="AI19" i="4"/>
  <c r="AI20" i="4" s="1"/>
  <c r="AH19" i="4"/>
  <c r="AH20" i="4" s="1"/>
  <c r="Z19" i="4"/>
  <c r="Y19" i="4"/>
  <c r="X19" i="4"/>
  <c r="W19" i="4"/>
  <c r="V19" i="4"/>
  <c r="U19" i="4"/>
  <c r="T19" i="4"/>
  <c r="S19" i="4"/>
  <c r="R19" i="4"/>
  <c r="K19" i="4"/>
  <c r="J19" i="4"/>
  <c r="I19" i="4"/>
  <c r="H19" i="4"/>
  <c r="G19" i="4"/>
  <c r="F19" i="4"/>
  <c r="E19" i="4"/>
  <c r="D19" i="4"/>
  <c r="C19" i="4"/>
  <c r="B19" i="4"/>
  <c r="AO16" i="4"/>
  <c r="AN16" i="4"/>
  <c r="AM16" i="4"/>
  <c r="AL16" i="4"/>
  <c r="AK16" i="4"/>
  <c r="AK17" i="4" s="1"/>
  <c r="AJ16" i="4"/>
  <c r="AJ17" i="4" s="1"/>
  <c r="AI16" i="4"/>
  <c r="AI17" i="4" s="1"/>
  <c r="AH16" i="4"/>
  <c r="AH17" i="4" s="1"/>
  <c r="Z16" i="4"/>
  <c r="Y16" i="4"/>
  <c r="X16" i="4"/>
  <c r="W16" i="4"/>
  <c r="V16" i="4"/>
  <c r="U16" i="4"/>
  <c r="T16" i="4"/>
  <c r="S16" i="4"/>
  <c r="R16" i="4"/>
  <c r="I16" i="4"/>
  <c r="H16" i="4"/>
  <c r="G16" i="4"/>
  <c r="F16" i="4"/>
  <c r="E16" i="4"/>
  <c r="D16" i="4"/>
  <c r="C16" i="4"/>
  <c r="B16" i="4"/>
  <c r="AO19" i="3"/>
  <c r="AN19" i="3"/>
  <c r="AM19" i="3"/>
  <c r="AL19" i="3"/>
  <c r="AK19" i="3"/>
  <c r="AK20" i="3" s="1"/>
  <c r="AJ19" i="3"/>
  <c r="AJ20" i="3" s="1"/>
  <c r="AI19" i="3"/>
  <c r="AI20" i="3" s="1"/>
  <c r="AH19" i="3"/>
  <c r="AH20" i="3" s="1"/>
  <c r="AG19" i="3"/>
  <c r="AG20" i="3" s="1"/>
  <c r="Z19" i="3"/>
  <c r="Y19" i="3"/>
  <c r="X19" i="3"/>
  <c r="W19" i="3"/>
  <c r="V19" i="3"/>
  <c r="U19" i="3"/>
  <c r="T19" i="3"/>
  <c r="S19" i="3"/>
  <c r="R19" i="3"/>
  <c r="K19" i="3"/>
  <c r="J19" i="3"/>
  <c r="I19" i="3"/>
  <c r="H19" i="3"/>
  <c r="G19" i="3"/>
  <c r="F19" i="3"/>
  <c r="E19" i="3"/>
  <c r="D19" i="3"/>
  <c r="C19" i="3"/>
  <c r="B19" i="3"/>
  <c r="AO16" i="3"/>
  <c r="AN16" i="3"/>
  <c r="AM16" i="3"/>
  <c r="AL16" i="3"/>
  <c r="AK16" i="3"/>
  <c r="AK17" i="3" s="1"/>
  <c r="AJ16" i="3"/>
  <c r="AJ17" i="3" s="1"/>
  <c r="AI16" i="3"/>
  <c r="AI17" i="3" s="1"/>
  <c r="AH16" i="3"/>
  <c r="AH17" i="3" s="1"/>
  <c r="AG16" i="3"/>
  <c r="AG17" i="3" s="1"/>
  <c r="Z16" i="3"/>
  <c r="Y16" i="3"/>
  <c r="X16" i="3"/>
  <c r="W16" i="3"/>
  <c r="V16" i="3"/>
  <c r="U16" i="3"/>
  <c r="T16" i="3"/>
  <c r="S16" i="3"/>
  <c r="R16" i="3"/>
  <c r="K16" i="3"/>
  <c r="J16" i="3"/>
  <c r="I16" i="3"/>
  <c r="H16" i="3"/>
  <c r="C16" i="3"/>
  <c r="Z19" i="2"/>
  <c r="Y19" i="2"/>
  <c r="Z16" i="2"/>
  <c r="Y16" i="2"/>
  <c r="K19" i="2"/>
  <c r="J19" i="2"/>
  <c r="AG19" i="2"/>
  <c r="AG20" i="2" s="1"/>
  <c r="AH19" i="2"/>
  <c r="AH20" i="2" s="1"/>
  <c r="AI19" i="2"/>
  <c r="AI20" i="2" s="1"/>
  <c r="AJ19" i="2"/>
  <c r="AJ20" i="2" s="1"/>
  <c r="AK19" i="2"/>
  <c r="AK20" i="2" s="1"/>
  <c r="AL19" i="2"/>
  <c r="AM19" i="2"/>
  <c r="AG16" i="4"/>
  <c r="AG17" i="4" s="1"/>
  <c r="AK16" i="2"/>
  <c r="AK17" i="2" s="1"/>
  <c r="AJ16" i="2"/>
  <c r="AJ17" i="2" s="1"/>
  <c r="AI16" i="2"/>
  <c r="AI17" i="2" s="1"/>
  <c r="AH16" i="2"/>
  <c r="AH17" i="2" s="1"/>
  <c r="AL20" i="3" l="1"/>
  <c r="N16" i="1"/>
  <c r="N19" i="1"/>
  <c r="G17" i="5"/>
  <c r="Y17" i="4"/>
  <c r="AN20" i="3"/>
  <c r="AO20" i="3"/>
  <c r="AN17" i="3"/>
  <c r="AO17" i="3"/>
  <c r="AN20" i="5"/>
  <c r="AO20" i="5"/>
  <c r="AO17" i="5"/>
  <c r="AN17" i="5"/>
  <c r="J20" i="5"/>
  <c r="Z20" i="5"/>
  <c r="K20" i="5"/>
  <c r="W20" i="5"/>
  <c r="T17" i="5"/>
  <c r="X17" i="5"/>
  <c r="S17" i="5"/>
  <c r="U17" i="5"/>
  <c r="T20" i="5"/>
  <c r="V17" i="5"/>
  <c r="U20" i="5"/>
  <c r="D20" i="5"/>
  <c r="E20" i="5"/>
  <c r="G20" i="5"/>
  <c r="H20" i="5"/>
  <c r="F17" i="5"/>
  <c r="H17" i="5"/>
  <c r="AJ19" i="1"/>
  <c r="S20" i="5"/>
  <c r="F20" i="5"/>
  <c r="AL17" i="5"/>
  <c r="AM17" i="5"/>
  <c r="AM20" i="5"/>
  <c r="V20" i="5"/>
  <c r="R17" i="5"/>
  <c r="I20" i="5"/>
  <c r="C20" i="5"/>
  <c r="E17" i="5"/>
  <c r="D17" i="5"/>
  <c r="Z20" i="4"/>
  <c r="J20" i="4"/>
  <c r="J17" i="4"/>
  <c r="AO17" i="4"/>
  <c r="AN17" i="4"/>
  <c r="AO20" i="4"/>
  <c r="AN20" i="4"/>
  <c r="Y20" i="4"/>
  <c r="Z17" i="4"/>
  <c r="K20" i="4"/>
  <c r="K17" i="4"/>
  <c r="S17" i="4"/>
  <c r="T20" i="4"/>
  <c r="T17" i="4"/>
  <c r="U17" i="4"/>
  <c r="W20" i="4"/>
  <c r="V17" i="4"/>
  <c r="X20" i="4"/>
  <c r="S20" i="4"/>
  <c r="H17" i="4"/>
  <c r="I17" i="4"/>
  <c r="F20" i="4"/>
  <c r="U20" i="4"/>
  <c r="V20" i="4"/>
  <c r="E17" i="4"/>
  <c r="F17" i="4"/>
  <c r="E20" i="4"/>
  <c r="D20" i="4"/>
  <c r="G17" i="4"/>
  <c r="C17" i="4"/>
  <c r="I20" i="4"/>
  <c r="D17" i="4"/>
  <c r="G20" i="4"/>
  <c r="H20" i="4"/>
  <c r="C20" i="4"/>
  <c r="R20" i="4"/>
  <c r="R17" i="4"/>
  <c r="C20" i="3"/>
  <c r="C17" i="3"/>
  <c r="Z17" i="3"/>
  <c r="J20" i="3"/>
  <c r="Z20" i="3"/>
  <c r="K20" i="3"/>
  <c r="K17" i="3"/>
  <c r="AL17" i="3"/>
  <c r="AM20" i="3"/>
  <c r="AM17" i="3"/>
  <c r="X17" i="3"/>
  <c r="T17" i="3"/>
  <c r="F17" i="3"/>
  <c r="G17" i="3"/>
  <c r="H20" i="3"/>
  <c r="D20" i="3"/>
  <c r="D17" i="3"/>
  <c r="E17" i="3"/>
  <c r="F20" i="3"/>
  <c r="G20" i="3"/>
  <c r="AK19" i="1"/>
  <c r="S20" i="3"/>
  <c r="E20" i="3"/>
  <c r="V17" i="3"/>
  <c r="S17" i="3"/>
  <c r="W20" i="3"/>
  <c r="T20" i="3"/>
  <c r="U20" i="3"/>
  <c r="V20" i="3"/>
  <c r="X20" i="3"/>
  <c r="U17" i="3"/>
  <c r="I20" i="3"/>
  <c r="AL20" i="2"/>
  <c r="AM20" i="2"/>
  <c r="Z20" i="2"/>
  <c r="Z17" i="2"/>
  <c r="AM19" i="1"/>
  <c r="AM16" i="1"/>
  <c r="AL16" i="1"/>
  <c r="J20" i="2"/>
  <c r="K20" i="2"/>
  <c r="AI19" i="1"/>
  <c r="AH19" i="1"/>
  <c r="Z17" i="5"/>
  <c r="AH16" i="1"/>
  <c r="AI16" i="1"/>
  <c r="AN16" i="1"/>
  <c r="AJ16" i="1"/>
  <c r="C17" i="5"/>
  <c r="K17" i="5"/>
  <c r="Y17" i="5"/>
  <c r="AK16" i="1"/>
  <c r="W17" i="5"/>
  <c r="W17" i="4"/>
  <c r="X17" i="4"/>
  <c r="AL19" i="1"/>
  <c r="AG19" i="4"/>
  <c r="AL20" i="4" s="1"/>
  <c r="R17" i="3"/>
  <c r="W17" i="3"/>
  <c r="H17" i="3"/>
  <c r="I17" i="3"/>
  <c r="I17" i="5"/>
  <c r="X20" i="5"/>
  <c r="J17" i="5"/>
  <c r="Y20" i="5"/>
  <c r="R20" i="5"/>
  <c r="J17" i="3"/>
  <c r="Y20" i="3"/>
  <c r="Y17" i="3"/>
  <c r="R20" i="3"/>
  <c r="Y20" i="2"/>
  <c r="Y17" i="2"/>
  <c r="AO16" i="1"/>
  <c r="AO19" i="1"/>
  <c r="AN19" i="1"/>
  <c r="N20" i="1" l="1"/>
  <c r="O20" i="1"/>
  <c r="O17" i="1"/>
  <c r="N17" i="1"/>
  <c r="AN17" i="1"/>
  <c r="AG20" i="4"/>
  <c r="AM17" i="4"/>
  <c r="AM20" i="4"/>
  <c r="AL17" i="4"/>
  <c r="AO17" i="1"/>
  <c r="AN20" i="1"/>
  <c r="AO20" i="1"/>
  <c r="G16" i="6" l="1"/>
  <c r="H16" i="6" s="1"/>
  <c r="J16" i="2"/>
  <c r="AO19" i="2"/>
  <c r="AN19" i="2"/>
  <c r="X19" i="2"/>
  <c r="W19" i="2"/>
  <c r="AM16" i="2"/>
  <c r="AL16" i="2"/>
  <c r="AL17" i="2" s="1"/>
  <c r="V19" i="2"/>
  <c r="U19" i="2"/>
  <c r="T19" i="2"/>
  <c r="S19" i="2"/>
  <c r="G19" i="2"/>
  <c r="F19" i="2"/>
  <c r="E19" i="2"/>
  <c r="D19" i="2"/>
  <c r="B19" i="2"/>
  <c r="B16" i="2"/>
  <c r="AO20" i="2" l="1"/>
  <c r="AN20" i="2"/>
  <c r="AM17" i="2"/>
  <c r="Z19" i="1"/>
  <c r="Z16" i="1"/>
  <c r="Y19" i="1"/>
  <c r="X19" i="1"/>
  <c r="W19" i="1"/>
  <c r="AG16" i="2"/>
  <c r="AG17" i="2" s="1"/>
  <c r="AJ20" i="1" l="1"/>
  <c r="AH20" i="1"/>
  <c r="AK20" i="1"/>
  <c r="AI20" i="1"/>
  <c r="AG19" i="1"/>
  <c r="AG16" i="1"/>
  <c r="AI17" i="1"/>
  <c r="AH17" i="1"/>
  <c r="AK17" i="1"/>
  <c r="AJ17" i="1"/>
  <c r="Z20" i="1"/>
  <c r="Y20" i="1"/>
  <c r="Y16" i="1"/>
  <c r="Y17" i="1" s="1"/>
  <c r="K19" i="1"/>
  <c r="J19" i="1"/>
  <c r="I19" i="2"/>
  <c r="X16" i="2"/>
  <c r="K20" i="1" l="1"/>
  <c r="J20" i="1"/>
  <c r="Z17" i="1"/>
  <c r="X16" i="1"/>
  <c r="I19" i="1"/>
  <c r="R19" i="2"/>
  <c r="C19" i="2"/>
  <c r="H19" i="1"/>
  <c r="H19" i="2"/>
  <c r="W16" i="2"/>
  <c r="E16" i="6"/>
  <c r="C16" i="6"/>
  <c r="B16" i="6"/>
  <c r="AG17" i="1" l="1"/>
  <c r="AG20" i="1"/>
  <c r="X20" i="2"/>
  <c r="W20" i="2"/>
  <c r="R20" i="2"/>
  <c r="H20" i="2"/>
  <c r="D20" i="2"/>
  <c r="E20" i="2"/>
  <c r="G20" i="2"/>
  <c r="F20" i="2"/>
  <c r="C20" i="2"/>
  <c r="I20" i="2"/>
  <c r="D16" i="6"/>
  <c r="F16" i="6"/>
  <c r="W16" i="1"/>
  <c r="T20" i="2"/>
  <c r="S20" i="2"/>
  <c r="V20" i="2"/>
  <c r="U20" i="2"/>
  <c r="V16" i="1"/>
  <c r="V16" i="2"/>
  <c r="V17" i="2" s="1"/>
  <c r="V19" i="1"/>
  <c r="B19" i="1"/>
  <c r="T19" i="1"/>
  <c r="U19" i="1"/>
  <c r="D19" i="1"/>
  <c r="F19" i="1"/>
  <c r="E19" i="1"/>
  <c r="G19" i="1"/>
  <c r="S19" i="1"/>
  <c r="B16" i="1"/>
  <c r="X17" i="1" l="1"/>
  <c r="U16" i="2"/>
  <c r="U17" i="2" s="1"/>
  <c r="R19" i="1"/>
  <c r="T20" i="1" s="1"/>
  <c r="C19" i="1"/>
  <c r="E20" i="1" s="1"/>
  <c r="G20" i="1" l="1"/>
  <c r="D20" i="1"/>
  <c r="F20" i="1"/>
  <c r="X20" i="1"/>
  <c r="W20" i="1"/>
  <c r="U20" i="1"/>
  <c r="V20" i="1"/>
  <c r="S20" i="1"/>
  <c r="V17" i="1"/>
  <c r="R20" i="1"/>
  <c r="I20" i="1"/>
  <c r="H20" i="1"/>
  <c r="C20" i="1"/>
  <c r="U16" i="1"/>
  <c r="U17" i="1" s="1"/>
  <c r="T16" i="2"/>
  <c r="T17" i="2" s="1"/>
  <c r="T16" i="1" l="1"/>
  <c r="T17" i="1" s="1"/>
  <c r="S16" i="2"/>
  <c r="S17" i="2" s="1"/>
  <c r="S16" i="1" l="1"/>
  <c r="S17" i="1" s="1"/>
  <c r="R16" i="2"/>
  <c r="R17" i="2" l="1"/>
  <c r="X17" i="2"/>
  <c r="W17" i="2"/>
  <c r="R16" i="1"/>
  <c r="R17" i="1" s="1"/>
  <c r="K16" i="1"/>
  <c r="K16" i="2"/>
  <c r="K17" i="2" l="1"/>
  <c r="J17" i="2"/>
  <c r="J16" i="1"/>
  <c r="J17" i="1" s="1"/>
  <c r="K17" i="1" l="1"/>
  <c r="I16" i="2"/>
  <c r="H16" i="2" l="1"/>
  <c r="I16" i="1"/>
  <c r="H16" i="1" l="1"/>
  <c r="I17" i="1" s="1"/>
  <c r="G16" i="2"/>
  <c r="G17" i="2" s="1"/>
  <c r="H17" i="1" l="1"/>
  <c r="G16" i="1"/>
  <c r="G17" i="1" s="1"/>
  <c r="F16" i="2"/>
  <c r="F17" i="2" s="1"/>
  <c r="F16" i="1"/>
  <c r="F17" i="1" s="1"/>
  <c r="E16" i="2" l="1"/>
  <c r="E17" i="2" s="1"/>
  <c r="D16" i="2" l="1"/>
  <c r="D17" i="2" s="1"/>
  <c r="E16" i="1"/>
  <c r="E17" i="1" s="1"/>
  <c r="C16" i="2" l="1"/>
  <c r="C16" i="1"/>
  <c r="D16" i="1"/>
  <c r="D17" i="1" s="1"/>
  <c r="I17" i="2" l="1"/>
  <c r="H17" i="2"/>
  <c r="C17" i="2"/>
  <c r="C17" i="1"/>
</calcChain>
</file>

<file path=xl/sharedStrings.xml><?xml version="1.0" encoding="utf-8"?>
<sst xmlns="http://schemas.openxmlformats.org/spreadsheetml/2006/main" count="306" uniqueCount="57">
  <si>
    <t>K</t>
  </si>
  <si>
    <t># tested</t>
  </si>
  <si>
    <t>% tested</t>
  </si>
  <si>
    <t>#  enrolled</t>
  </si>
  <si>
    <t>ELA</t>
  </si>
  <si>
    <t>MATH</t>
  </si>
  <si>
    <t>SCIENCE</t>
  </si>
  <si>
    <t>Total</t>
  </si>
  <si>
    <t>Below Basic</t>
  </si>
  <si>
    <t>Basic</t>
  </si>
  <si>
    <t>Proficient</t>
  </si>
  <si>
    <t>Advanced</t>
  </si>
  <si>
    <t>Grade</t>
  </si>
  <si>
    <t>Projected MAP Proficiency Report Data</t>
  </si>
  <si>
    <t>Total (K-8)</t>
  </si>
  <si>
    <t>% (K-8)</t>
  </si>
  <si>
    <t>Total (3-8)</t>
  </si>
  <si>
    <t>% (3-8)</t>
  </si>
  <si>
    <t>Science</t>
  </si>
  <si>
    <t>Below 50th %</t>
  </si>
  <si>
    <t>At or Above 50th %</t>
  </si>
  <si>
    <r>
      <t xml:space="preserve">Met Expected Growth </t>
    </r>
    <r>
      <rPr>
        <sz val="10"/>
        <color theme="1"/>
        <rFont val="Calibri"/>
        <family val="2"/>
        <scheme val="minor"/>
      </rPr>
      <t>(Fall 2021 to Spring 2022)</t>
    </r>
  </si>
  <si>
    <r>
      <t xml:space="preserve">Did Not Meet Expected Growth                             </t>
    </r>
    <r>
      <rPr>
        <sz val="9"/>
        <color theme="1"/>
        <rFont val="Calibri"/>
        <family val="2"/>
        <scheme val="minor"/>
      </rPr>
      <t xml:space="preserve"> (Fall 2021 to Spring 2022)</t>
    </r>
  </si>
  <si>
    <r>
      <t xml:space="preserve">Made Growth </t>
    </r>
    <r>
      <rPr>
        <sz val="10"/>
        <color theme="1"/>
        <rFont val="Calibri"/>
        <family val="2"/>
        <scheme val="minor"/>
      </rPr>
      <t>(Fall 2021 to Spring 2022)</t>
    </r>
  </si>
  <si>
    <r>
      <t xml:space="preserve">Did Not Make Growth                             </t>
    </r>
    <r>
      <rPr>
        <sz val="9"/>
        <color theme="1"/>
        <rFont val="Calibri"/>
        <family val="2"/>
        <scheme val="minor"/>
      </rPr>
      <t xml:space="preserve"> (Fall 2021 to Spring 2022)</t>
    </r>
  </si>
  <si>
    <r>
      <t xml:space="preserve">Made Growth </t>
    </r>
    <r>
      <rPr>
        <sz val="10"/>
        <color theme="1"/>
        <rFont val="Calibri"/>
        <family val="2"/>
        <scheme val="minor"/>
      </rPr>
      <t>(Winter 2021 to Spring 2022)</t>
    </r>
  </si>
  <si>
    <r>
      <t>Met Expected Growth</t>
    </r>
    <r>
      <rPr>
        <sz val="10"/>
        <color theme="1"/>
        <rFont val="Calibri"/>
        <family val="2"/>
        <scheme val="minor"/>
      </rPr>
      <t xml:space="preserve"> (Winter 2021 to Spring 2022)</t>
    </r>
  </si>
  <si>
    <r>
      <t xml:space="preserve">Did Not Meet Expected Growth                             </t>
    </r>
    <r>
      <rPr>
        <sz val="9"/>
        <color theme="1"/>
        <rFont val="Calibri"/>
        <family val="2"/>
        <scheme val="minor"/>
      </rPr>
      <t>(Winter 2021 to Spring 2022)</t>
    </r>
  </si>
  <si>
    <r>
      <t xml:space="preserve">Did Not Make Growth                             </t>
    </r>
    <r>
      <rPr>
        <sz val="9"/>
        <color theme="1"/>
        <rFont val="Calibri"/>
        <family val="2"/>
        <scheme val="minor"/>
      </rPr>
      <t>(Winter 2021 to Spring 2022)</t>
    </r>
  </si>
  <si>
    <t>Momentum STL Region</t>
  </si>
  <si>
    <t>SPRING 2022-2023 NWEA Completion Data</t>
  </si>
  <si>
    <t>(May 2023)</t>
  </si>
  <si>
    <t>Momentum Tower Grove South</t>
  </si>
  <si>
    <t xml:space="preserve">SPRING 2022-2023 NWEA </t>
  </si>
  <si>
    <t>Momentum Tower Grove East</t>
  </si>
  <si>
    <t>Momentum Gravois Park</t>
  </si>
  <si>
    <t>Momentum Fox Park</t>
  </si>
  <si>
    <r>
      <t xml:space="preserve">Met Expected Growth </t>
    </r>
    <r>
      <rPr>
        <sz val="10"/>
        <color theme="1"/>
        <rFont val="Calibri"/>
        <family val="2"/>
        <scheme val="minor"/>
      </rPr>
      <t>(Winter 2023 to Spring 2023)</t>
    </r>
  </si>
  <si>
    <t>Did Not Meet Expected Growth                             (Winter 2023 to Spring 2023)</t>
  </si>
  <si>
    <t>Made Growth (Winter 2023 to Spring 2023)</t>
  </si>
  <si>
    <t xml:space="preserve">Did Not Make Growth (Winter 2023 to Spring 2023) </t>
  </si>
  <si>
    <r>
      <t xml:space="preserve">Met Expected Growth </t>
    </r>
    <r>
      <rPr>
        <sz val="10"/>
        <color theme="1"/>
        <rFont val="Calibri"/>
        <family val="2"/>
        <scheme val="minor"/>
      </rPr>
      <t>(Fall 2022 to Spring 2023)</t>
    </r>
  </si>
  <si>
    <r>
      <t xml:space="preserve">Did Not Meet Expected Growth                             </t>
    </r>
    <r>
      <rPr>
        <sz val="9"/>
        <color theme="1"/>
        <rFont val="Calibri"/>
        <family val="2"/>
        <scheme val="minor"/>
      </rPr>
      <t xml:space="preserve"> (Fall 2022 to Spring 2023)</t>
    </r>
  </si>
  <si>
    <r>
      <t xml:space="preserve">Made Growth </t>
    </r>
    <r>
      <rPr>
        <sz val="10"/>
        <color theme="1"/>
        <rFont val="Calibri"/>
        <family val="2"/>
        <scheme val="minor"/>
      </rPr>
      <t>(Fall 2022 to Spring 2023)</t>
    </r>
  </si>
  <si>
    <r>
      <t xml:space="preserve">Did Not Make Growth                             </t>
    </r>
    <r>
      <rPr>
        <sz val="9"/>
        <color theme="1"/>
        <rFont val="Calibri"/>
        <family val="2"/>
        <scheme val="minor"/>
      </rPr>
      <t xml:space="preserve"> (Fall 2022 to Spring 2023)</t>
    </r>
  </si>
  <si>
    <r>
      <t xml:space="preserve">Met Expected Growth </t>
    </r>
    <r>
      <rPr>
        <sz val="10"/>
        <color theme="1"/>
        <rFont val="Calibri"/>
        <family val="2"/>
        <scheme val="minor"/>
      </rPr>
      <t>(Winter 2022 to Spring 2023)</t>
    </r>
  </si>
  <si>
    <r>
      <t xml:space="preserve">Did Not Meet Expected Growth                            </t>
    </r>
    <r>
      <rPr>
        <sz val="9"/>
        <color theme="1"/>
        <rFont val="Calibri"/>
        <family val="2"/>
        <scheme val="minor"/>
      </rPr>
      <t>(Winter 2022 to Spring 2023)</t>
    </r>
  </si>
  <si>
    <r>
      <t xml:space="preserve">Made Growth </t>
    </r>
    <r>
      <rPr>
        <sz val="10"/>
        <color theme="1"/>
        <rFont val="Calibri"/>
        <family val="2"/>
        <scheme val="minor"/>
      </rPr>
      <t>(Winter 2022 to Spring 2023)</t>
    </r>
  </si>
  <si>
    <r>
      <t xml:space="preserve">Did Not Make Growth                             </t>
    </r>
    <r>
      <rPr>
        <sz val="9"/>
        <color theme="1"/>
        <rFont val="Calibri"/>
        <family val="2"/>
        <scheme val="minor"/>
      </rPr>
      <t xml:space="preserve"> (Winter 2022 to Spring 2023)</t>
    </r>
  </si>
  <si>
    <t>Met Expected Growth (Winter 2022 to Spring 2023)</t>
  </si>
  <si>
    <t>Did Not Meet Expected Growth                            (Winter 2022 to Spring 2023)</t>
  </si>
  <si>
    <t>Made Growth (Winter 2022 to Spring 2023)</t>
  </si>
  <si>
    <t>Did Not Make Growth                              (Winter 2022 to Spring 2023)</t>
  </si>
  <si>
    <t>Met Expected Growth (Fall 2022 to Spring 2023)</t>
  </si>
  <si>
    <t>Did Not Meet Expected Growth                              (Fall 2022 to Spring 2023)</t>
  </si>
  <si>
    <t>Made Growth (Fall 2022 to Spring 2023)</t>
  </si>
  <si>
    <t>Did Not Make Growth                              (Fall 2022 to Spring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</si>
</sst>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52BC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9" fontId="0" fillId="0" borderId="1" xfId="1" applyFont="1" applyBorder="1" applyAlignment="1">
      <alignment horizontal="center"/>
    </xf>
    <xf numFmtId="9" fontId="0" fillId="5" borderId="1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9" fontId="2" fillId="3" borderId="1" xfId="1" applyFont="1" applyFill="1" applyBorder="1" applyAlignment="1">
      <alignment horizontal="center"/>
    </xf>
    <xf numFmtId="9" fontId="2" fillId="4" borderId="1" xfId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6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9" fontId="4" fillId="2" borderId="1" xfId="1" applyFont="1" applyFill="1" applyBorder="1" applyAlignment="1">
      <alignment horizontal="center"/>
    </xf>
    <xf numFmtId="9" fontId="4" fillId="3" borderId="1" xfId="1" applyFont="1" applyFill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9" fontId="4" fillId="4" borderId="1" xfId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9" fontId="4" fillId="2" borderId="2" xfId="1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9" fontId="4" fillId="6" borderId="6" xfId="1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9" fontId="4" fillId="3" borderId="2" xfId="1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4" fillId="6" borderId="8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9" fontId="4" fillId="7" borderId="6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5" borderId="0" xfId="0" applyFont="1" applyFill="1" applyAlignment="1">
      <alignment horizontal="center"/>
    </xf>
    <xf numFmtId="0" fontId="4" fillId="0" borderId="4" xfId="0" applyFont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9" fontId="4" fillId="4" borderId="9" xfId="1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0" fillId="5" borderId="0" xfId="0" applyFill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8" borderId="9" xfId="0" applyFont="1" applyFill="1" applyBorder="1" applyAlignment="1">
      <alignment horizontal="center"/>
    </xf>
    <xf numFmtId="0" fontId="3" fillId="8" borderId="0" xfId="0" applyFont="1" applyFill="1" applyAlignment="1">
      <alignment horizontal="center"/>
    </xf>
    <xf numFmtId="0" fontId="3" fillId="8" borderId="14" xfId="0" applyFont="1" applyFill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52B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22A0C-7185-46F7-87B2-DAF2F50418D1}">
  <sheetPr>
    <pageSetUpPr fitToPage="1"/>
  </sheetPr>
  <dimension ref="A1:H16"/>
  <sheetViews>
    <sheetView workbookViewId="0">
      <selection activeCell="I27" sqref="I27"/>
    </sheetView>
  </sheetViews>
  <sheetFormatPr defaultRowHeight="14.5" x14ac:dyDescent="0.35"/>
  <cols>
    <col min="2" max="2" width="9.90625" customWidth="1"/>
  </cols>
  <sheetData>
    <row r="1" spans="1:8" x14ac:dyDescent="0.35">
      <c r="A1" s="75" t="s">
        <v>29</v>
      </c>
      <c r="B1" s="75"/>
      <c r="C1" s="75"/>
      <c r="D1" s="75"/>
      <c r="E1" s="75"/>
      <c r="F1" s="75"/>
      <c r="G1" s="75"/>
      <c r="H1" s="75"/>
    </row>
    <row r="2" spans="1:8" x14ac:dyDescent="0.35">
      <c r="A2" s="75" t="s">
        <v>30</v>
      </c>
      <c r="B2" s="75"/>
      <c r="C2" s="75"/>
      <c r="D2" s="75"/>
      <c r="E2" s="75"/>
      <c r="F2" s="75"/>
      <c r="G2" s="75"/>
      <c r="H2" s="75"/>
    </row>
    <row r="3" spans="1:8" x14ac:dyDescent="0.35">
      <c r="A3" s="75" t="s">
        <v>31</v>
      </c>
      <c r="B3" s="75"/>
      <c r="C3" s="75"/>
      <c r="D3" s="75"/>
      <c r="E3" s="75"/>
      <c r="F3" s="75"/>
      <c r="G3" s="75"/>
      <c r="H3" s="75"/>
    </row>
    <row r="4" spans="1:8" x14ac:dyDescent="0.35">
      <c r="A4" s="3"/>
      <c r="B4" s="3"/>
      <c r="C4" s="3"/>
      <c r="D4" s="3"/>
      <c r="E4" s="3"/>
      <c r="F4" s="3"/>
      <c r="G4" s="3"/>
      <c r="H4" s="3"/>
    </row>
    <row r="5" spans="1:8" x14ac:dyDescent="0.35">
      <c r="B5" s="1"/>
      <c r="C5" s="72" t="s">
        <v>4</v>
      </c>
      <c r="D5" s="72"/>
      <c r="E5" s="73" t="s">
        <v>5</v>
      </c>
      <c r="F5" s="73"/>
      <c r="G5" s="74" t="s">
        <v>6</v>
      </c>
      <c r="H5" s="74"/>
    </row>
    <row r="6" spans="1:8" ht="20.5" customHeight="1" x14ac:dyDescent="0.35">
      <c r="A6" s="8" t="s">
        <v>12</v>
      </c>
      <c r="B6" s="17" t="s">
        <v>3</v>
      </c>
      <c r="C6" s="11" t="s">
        <v>1</v>
      </c>
      <c r="D6" s="11" t="s">
        <v>2</v>
      </c>
      <c r="E6" s="12" t="s">
        <v>1</v>
      </c>
      <c r="F6" s="12" t="s">
        <v>2</v>
      </c>
      <c r="G6" s="13" t="s">
        <v>1</v>
      </c>
      <c r="H6" s="13" t="s">
        <v>2</v>
      </c>
    </row>
    <row r="7" spans="1:8" x14ac:dyDescent="0.35">
      <c r="A7" s="7" t="s">
        <v>0</v>
      </c>
      <c r="B7" s="34">
        <v>56</v>
      </c>
      <c r="C7" s="52">
        <v>56</v>
      </c>
      <c r="D7" s="21">
        <f t="shared" ref="D7:D15" si="0">C7/B7</f>
        <v>1</v>
      </c>
      <c r="E7" s="58">
        <v>56</v>
      </c>
      <c r="F7" s="34">
        <f>E7/B7</f>
        <v>1</v>
      </c>
      <c r="G7" s="5"/>
      <c r="H7" s="10"/>
    </row>
    <row r="8" spans="1:8" x14ac:dyDescent="0.35">
      <c r="A8" s="7">
        <v>1</v>
      </c>
      <c r="B8" s="34">
        <v>77</v>
      </c>
      <c r="C8" s="52">
        <v>71</v>
      </c>
      <c r="D8" s="21">
        <f t="shared" si="0"/>
        <v>0.92207792207792205</v>
      </c>
      <c r="E8" s="58">
        <v>73</v>
      </c>
      <c r="F8" s="34">
        <f>E8/B8</f>
        <v>0.94805194805194803</v>
      </c>
      <c r="G8" s="5"/>
      <c r="H8" s="10"/>
    </row>
    <row r="9" spans="1:8" x14ac:dyDescent="0.35">
      <c r="A9" s="7">
        <v>2</v>
      </c>
      <c r="B9" s="34">
        <v>85</v>
      </c>
      <c r="C9" s="52">
        <v>79</v>
      </c>
      <c r="D9" s="21">
        <f t="shared" si="0"/>
        <v>0.92941176470588238</v>
      </c>
      <c r="E9" s="58">
        <v>82</v>
      </c>
      <c r="F9" s="71">
        <f>E9/B9</f>
        <v>0.96470588235294119</v>
      </c>
      <c r="G9" s="5"/>
      <c r="H9" s="10"/>
    </row>
    <row r="10" spans="1:8" x14ac:dyDescent="0.35">
      <c r="A10" s="7">
        <v>3</v>
      </c>
      <c r="B10" s="34">
        <v>88</v>
      </c>
      <c r="C10" s="52">
        <v>84</v>
      </c>
      <c r="D10" s="21">
        <f t="shared" si="0"/>
        <v>0.95454545454545459</v>
      </c>
      <c r="E10" s="58">
        <v>85</v>
      </c>
      <c r="F10" s="34">
        <f t="shared" ref="F10:F15" si="1">E10/B10</f>
        <v>0.96590909090909094</v>
      </c>
      <c r="G10" s="5"/>
      <c r="H10" s="10"/>
    </row>
    <row r="11" spans="1:8" x14ac:dyDescent="0.35">
      <c r="A11" s="7">
        <v>4</v>
      </c>
      <c r="B11" s="34">
        <v>80</v>
      </c>
      <c r="C11" s="52">
        <v>76</v>
      </c>
      <c r="D11" s="71">
        <f t="shared" si="0"/>
        <v>0.95</v>
      </c>
      <c r="E11" s="52">
        <v>73</v>
      </c>
      <c r="F11" s="71">
        <f t="shared" si="1"/>
        <v>0.91249999999999998</v>
      </c>
      <c r="G11" s="5"/>
      <c r="H11" s="10"/>
    </row>
    <row r="12" spans="1:8" x14ac:dyDescent="0.35">
      <c r="A12" s="7">
        <v>5</v>
      </c>
      <c r="B12" s="34">
        <v>69</v>
      </c>
      <c r="C12" s="52">
        <v>60</v>
      </c>
      <c r="D12" s="34">
        <f t="shared" si="0"/>
        <v>0.86956521739130432</v>
      </c>
      <c r="E12" s="52">
        <v>64</v>
      </c>
      <c r="F12" s="34">
        <f t="shared" si="1"/>
        <v>0.92753623188405798</v>
      </c>
      <c r="G12" s="2"/>
      <c r="H12" s="9"/>
    </row>
    <row r="13" spans="1:8" x14ac:dyDescent="0.35">
      <c r="A13" s="7">
        <v>6</v>
      </c>
      <c r="B13" s="34">
        <v>78</v>
      </c>
      <c r="C13" s="52">
        <v>73</v>
      </c>
      <c r="D13" s="34">
        <f t="shared" si="0"/>
        <v>0.9358974358974359</v>
      </c>
      <c r="E13" s="52">
        <v>75</v>
      </c>
      <c r="F13" s="34">
        <f t="shared" si="1"/>
        <v>0.96153846153846156</v>
      </c>
      <c r="G13" s="2"/>
      <c r="H13" s="9"/>
    </row>
    <row r="14" spans="1:8" x14ac:dyDescent="0.35">
      <c r="A14" s="7">
        <v>7</v>
      </c>
      <c r="B14" s="34">
        <v>72</v>
      </c>
      <c r="C14" s="52">
        <v>67</v>
      </c>
      <c r="D14" s="34">
        <f t="shared" si="0"/>
        <v>0.93055555555555558</v>
      </c>
      <c r="E14" s="52">
        <v>65</v>
      </c>
      <c r="F14" s="34">
        <f t="shared" si="1"/>
        <v>0.90277777777777779</v>
      </c>
      <c r="G14" s="2"/>
      <c r="H14" s="9"/>
    </row>
    <row r="15" spans="1:8" x14ac:dyDescent="0.35">
      <c r="A15" s="7">
        <v>8</v>
      </c>
      <c r="B15" s="34">
        <v>65</v>
      </c>
      <c r="C15" s="52">
        <v>61</v>
      </c>
      <c r="D15" s="34">
        <f t="shared" si="0"/>
        <v>0.93846153846153846</v>
      </c>
      <c r="E15" s="52">
        <v>60</v>
      </c>
      <c r="F15" s="34">
        <f t="shared" si="1"/>
        <v>0.92307692307692313</v>
      </c>
      <c r="G15" s="2"/>
      <c r="H15" s="9"/>
    </row>
    <row r="16" spans="1:8" x14ac:dyDescent="0.35">
      <c r="A16" s="8" t="s">
        <v>7</v>
      </c>
      <c r="B16" s="8">
        <f>B7+B8+B9+B10+B11+B12+B13+B14+B15</f>
        <v>670</v>
      </c>
      <c r="C16" s="11">
        <f>C7+C8+C9+C10+C11+C12+C13+C14+C15</f>
        <v>627</v>
      </c>
      <c r="D16" s="14">
        <f t="shared" ref="D16" si="2">C16/B16</f>
        <v>0.93582089552238801</v>
      </c>
      <c r="E16" s="12">
        <f>E7+E8+E9+E10+E11+E12+E13+E14+E15</f>
        <v>633</v>
      </c>
      <c r="F16" s="15">
        <f t="shared" ref="F16" si="3">E16/B16</f>
        <v>0.94477611940298512</v>
      </c>
      <c r="G16" s="13">
        <f>G12+G13+G14+G15</f>
        <v>0</v>
      </c>
      <c r="H16" s="16">
        <f>G16/(B12+B13+B14+B15)</f>
        <v>0</v>
      </c>
    </row>
  </sheetData>
  <mergeCells count="6">
    <mergeCell ref="C5:D5"/>
    <mergeCell ref="E5:F5"/>
    <mergeCell ref="G5:H5"/>
    <mergeCell ref="A1:H1"/>
    <mergeCell ref="A2:H2"/>
    <mergeCell ref="A3:H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FE6C5-524A-4FAF-9913-2D15C45A7B97}">
  <sheetPr>
    <pageSetUpPr fitToPage="1"/>
  </sheetPr>
  <dimension ref="A1:AU2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7" sqref="I7"/>
    </sheetView>
  </sheetViews>
  <sheetFormatPr defaultRowHeight="14.5" x14ac:dyDescent="0.35"/>
  <cols>
    <col min="1" max="1" width="9.36328125" customWidth="1"/>
    <col min="2" max="2" width="7.08984375" customWidth="1"/>
    <col min="3" max="3" width="5.7265625" customWidth="1"/>
    <col min="4" max="4" width="8.26953125" customWidth="1"/>
    <col min="5" max="5" width="6.1796875" customWidth="1"/>
    <col min="6" max="6" width="8.453125" customWidth="1"/>
    <col min="7" max="17" width="8.36328125" customWidth="1"/>
    <col min="18" max="18" width="6.08984375" customWidth="1"/>
    <col min="19" max="19" width="7" customWidth="1"/>
    <col min="20" max="20" width="6.453125" customWidth="1"/>
    <col min="21" max="21" width="8" customWidth="1"/>
    <col min="22" max="22" width="8.26953125" customWidth="1"/>
    <col min="23" max="32" width="8.36328125" customWidth="1"/>
    <col min="33" max="33" width="6.08984375" customWidth="1"/>
    <col min="34" max="37" width="8.36328125" customWidth="1"/>
  </cols>
  <sheetData>
    <row r="1" spans="1:47" ht="14.5" customHeight="1" x14ac:dyDescent="0.35">
      <c r="A1" s="75" t="s">
        <v>29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</row>
    <row r="2" spans="1:47" ht="14.5" customHeight="1" x14ac:dyDescent="0.35">
      <c r="A2" s="75" t="s">
        <v>33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</row>
    <row r="3" spans="1:47" ht="14.5" customHeight="1" x14ac:dyDescent="0.35">
      <c r="A3" s="75" t="s">
        <v>13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</row>
    <row r="4" spans="1:47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47" ht="15" thickBot="1" x14ac:dyDescent="0.4">
      <c r="A5" s="18"/>
      <c r="B5" s="19"/>
      <c r="C5" s="84" t="s">
        <v>4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6"/>
      <c r="R5" s="81" t="s">
        <v>5</v>
      </c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3"/>
      <c r="AG5" s="79" t="s">
        <v>18</v>
      </c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</row>
    <row r="6" spans="1:47" s="1" customFormat="1" ht="104.5" customHeight="1" x14ac:dyDescent="0.35">
      <c r="A6" s="20" t="s">
        <v>12</v>
      </c>
      <c r="B6" s="42" t="s">
        <v>3</v>
      </c>
      <c r="C6" s="48" t="s">
        <v>1</v>
      </c>
      <c r="D6" s="46" t="s">
        <v>8</v>
      </c>
      <c r="E6" s="46" t="s">
        <v>9</v>
      </c>
      <c r="F6" s="46" t="s">
        <v>10</v>
      </c>
      <c r="G6" s="46" t="s">
        <v>11</v>
      </c>
      <c r="H6" s="46" t="s">
        <v>19</v>
      </c>
      <c r="I6" s="46" t="s">
        <v>20</v>
      </c>
      <c r="J6" s="46" t="s">
        <v>37</v>
      </c>
      <c r="K6" s="47" t="s">
        <v>38</v>
      </c>
      <c r="L6" s="46" t="s">
        <v>39</v>
      </c>
      <c r="M6" s="47" t="s">
        <v>40</v>
      </c>
      <c r="N6" s="46" t="s">
        <v>41</v>
      </c>
      <c r="O6" s="47" t="s">
        <v>42</v>
      </c>
      <c r="P6" s="46" t="s">
        <v>43</v>
      </c>
      <c r="Q6" s="47" t="s">
        <v>44</v>
      </c>
      <c r="R6" s="48" t="s">
        <v>1</v>
      </c>
      <c r="S6" s="49" t="s">
        <v>8</v>
      </c>
      <c r="T6" s="49" t="s">
        <v>9</v>
      </c>
      <c r="U6" s="49" t="s">
        <v>10</v>
      </c>
      <c r="V6" s="49" t="s">
        <v>11</v>
      </c>
      <c r="W6" s="49" t="s">
        <v>19</v>
      </c>
      <c r="X6" s="49" t="s">
        <v>20</v>
      </c>
      <c r="Y6" s="49" t="s">
        <v>45</v>
      </c>
      <c r="Z6" s="50" t="s">
        <v>46</v>
      </c>
      <c r="AA6" s="49" t="s">
        <v>47</v>
      </c>
      <c r="AB6" s="50" t="s">
        <v>48</v>
      </c>
      <c r="AC6" s="49" t="s">
        <v>41</v>
      </c>
      <c r="AD6" s="50" t="s">
        <v>42</v>
      </c>
      <c r="AE6" s="49" t="s">
        <v>43</v>
      </c>
      <c r="AF6" s="50" t="s">
        <v>44</v>
      </c>
      <c r="AG6" s="48" t="s">
        <v>1</v>
      </c>
      <c r="AH6" s="51" t="s">
        <v>8</v>
      </c>
      <c r="AI6" s="51" t="s">
        <v>9</v>
      </c>
      <c r="AJ6" s="51" t="s">
        <v>10</v>
      </c>
      <c r="AK6" s="51" t="s">
        <v>11</v>
      </c>
      <c r="AL6" s="51" t="s">
        <v>19</v>
      </c>
      <c r="AM6" s="51" t="s">
        <v>20</v>
      </c>
      <c r="AN6" s="51" t="s">
        <v>49</v>
      </c>
      <c r="AO6" s="54" t="s">
        <v>50</v>
      </c>
      <c r="AP6" s="51" t="s">
        <v>51</v>
      </c>
      <c r="AQ6" s="54" t="s">
        <v>52</v>
      </c>
      <c r="AR6" s="51" t="s">
        <v>53</v>
      </c>
      <c r="AS6" s="54" t="s">
        <v>54</v>
      </c>
      <c r="AT6" s="51" t="s">
        <v>55</v>
      </c>
      <c r="AU6" s="54" t="s">
        <v>56</v>
      </c>
    </row>
    <row r="7" spans="1:47" x14ac:dyDescent="0.35">
      <c r="A7" s="29" t="s">
        <v>0</v>
      </c>
      <c r="B7" s="34">
        <v>56</v>
      </c>
      <c r="C7" s="52">
        <v>56</v>
      </c>
      <c r="D7" s="22"/>
      <c r="E7" s="22"/>
      <c r="F7" s="22"/>
      <c r="G7" s="22"/>
      <c r="H7" s="21">
        <v>40</v>
      </c>
      <c r="I7" s="21">
        <v>31</v>
      </c>
      <c r="J7" s="21">
        <v>28</v>
      </c>
      <c r="K7" s="34">
        <v>28</v>
      </c>
      <c r="L7" s="21">
        <v>46</v>
      </c>
      <c r="M7" s="60">
        <v>10</v>
      </c>
      <c r="N7" s="60">
        <v>16</v>
      </c>
      <c r="O7" s="60">
        <v>31</v>
      </c>
      <c r="P7" s="60">
        <v>43</v>
      </c>
      <c r="Q7" s="60">
        <v>6</v>
      </c>
      <c r="R7" s="58">
        <v>56</v>
      </c>
      <c r="S7" s="22"/>
      <c r="T7" s="22"/>
      <c r="U7" s="22"/>
      <c r="V7" s="22"/>
      <c r="W7" s="21">
        <v>33</v>
      </c>
      <c r="X7" s="21">
        <v>23</v>
      </c>
      <c r="Y7" s="21">
        <v>31</v>
      </c>
      <c r="Z7" s="34">
        <v>25</v>
      </c>
      <c r="AA7" s="21">
        <v>52</v>
      </c>
      <c r="AB7" s="60">
        <v>4</v>
      </c>
      <c r="AC7" s="68">
        <v>21</v>
      </c>
      <c r="AD7" s="68">
        <v>23</v>
      </c>
      <c r="AE7" s="60">
        <v>43</v>
      </c>
      <c r="AF7" s="60">
        <v>3</v>
      </c>
      <c r="AG7" s="59"/>
      <c r="AH7" s="22"/>
      <c r="AI7" s="22"/>
      <c r="AJ7" s="22"/>
      <c r="AK7" s="22"/>
      <c r="AL7" s="22"/>
      <c r="AM7" s="22"/>
      <c r="AN7" s="22"/>
      <c r="AO7" s="22"/>
      <c r="AP7" s="22"/>
      <c r="AQ7" s="63"/>
      <c r="AR7" s="64"/>
      <c r="AS7" s="64"/>
      <c r="AT7" s="64"/>
      <c r="AU7" s="64"/>
    </row>
    <row r="8" spans="1:47" x14ac:dyDescent="0.35">
      <c r="A8" s="29">
        <v>1</v>
      </c>
      <c r="B8" s="34">
        <v>77</v>
      </c>
      <c r="C8" s="52">
        <v>71</v>
      </c>
      <c r="D8" s="22"/>
      <c r="E8" s="22"/>
      <c r="F8" s="22"/>
      <c r="G8" s="22"/>
      <c r="H8" s="21">
        <v>51</v>
      </c>
      <c r="I8" s="21">
        <v>20</v>
      </c>
      <c r="J8" s="21">
        <v>43</v>
      </c>
      <c r="K8" s="34">
        <v>28</v>
      </c>
      <c r="L8" s="21">
        <v>59</v>
      </c>
      <c r="M8" s="60">
        <v>12</v>
      </c>
      <c r="N8" s="60">
        <v>29</v>
      </c>
      <c r="O8" s="60">
        <v>44</v>
      </c>
      <c r="P8" s="60">
        <v>62</v>
      </c>
      <c r="Q8" s="60">
        <v>6</v>
      </c>
      <c r="R8" s="58">
        <v>73</v>
      </c>
      <c r="S8" s="22"/>
      <c r="T8" s="22"/>
      <c r="U8" s="22"/>
      <c r="V8" s="22"/>
      <c r="W8" s="21">
        <v>40</v>
      </c>
      <c r="X8" s="21">
        <v>33</v>
      </c>
      <c r="Y8" s="21">
        <v>51</v>
      </c>
      <c r="Z8" s="34">
        <v>22</v>
      </c>
      <c r="AA8" s="21">
        <v>65</v>
      </c>
      <c r="AB8" s="60">
        <v>8</v>
      </c>
      <c r="AC8" s="68">
        <v>39</v>
      </c>
      <c r="AD8" s="68">
        <v>29</v>
      </c>
      <c r="AE8" s="60">
        <v>63</v>
      </c>
      <c r="AF8" s="60">
        <v>5</v>
      </c>
      <c r="AG8" s="59"/>
      <c r="AH8" s="22"/>
      <c r="AI8" s="22"/>
      <c r="AJ8" s="22"/>
      <c r="AK8" s="22"/>
      <c r="AL8" s="22"/>
      <c r="AM8" s="22"/>
      <c r="AN8" s="22"/>
      <c r="AO8" s="22"/>
      <c r="AP8" s="22"/>
      <c r="AQ8" s="63"/>
      <c r="AR8" s="64"/>
      <c r="AS8" s="64"/>
      <c r="AT8" s="64"/>
      <c r="AU8" s="64"/>
    </row>
    <row r="9" spans="1:47" x14ac:dyDescent="0.35">
      <c r="A9" s="29">
        <v>2</v>
      </c>
      <c r="B9" s="34">
        <v>85</v>
      </c>
      <c r="C9" s="52">
        <v>79</v>
      </c>
      <c r="D9" s="22"/>
      <c r="E9" s="22"/>
      <c r="F9" s="22"/>
      <c r="G9" s="22"/>
      <c r="H9" s="21">
        <v>57</v>
      </c>
      <c r="I9" s="21">
        <v>19</v>
      </c>
      <c r="J9" s="21">
        <v>44</v>
      </c>
      <c r="K9" s="34">
        <v>32</v>
      </c>
      <c r="L9" s="21">
        <v>52</v>
      </c>
      <c r="M9" s="60">
        <v>24</v>
      </c>
      <c r="N9" s="60">
        <v>19</v>
      </c>
      <c r="O9" s="60">
        <v>57</v>
      </c>
      <c r="P9" s="60">
        <v>66</v>
      </c>
      <c r="Q9" s="60">
        <v>10</v>
      </c>
      <c r="R9" s="58">
        <v>82</v>
      </c>
      <c r="S9" s="22"/>
      <c r="T9" s="22"/>
      <c r="U9" s="22"/>
      <c r="V9" s="22"/>
      <c r="W9" s="21">
        <v>58</v>
      </c>
      <c r="X9" s="21">
        <v>19</v>
      </c>
      <c r="Y9" s="21">
        <v>36</v>
      </c>
      <c r="Z9" s="34">
        <v>19</v>
      </c>
      <c r="AA9" s="21">
        <v>60</v>
      </c>
      <c r="AB9" s="60">
        <v>15</v>
      </c>
      <c r="AC9" s="68">
        <v>15</v>
      </c>
      <c r="AD9" s="68">
        <v>60</v>
      </c>
      <c r="AE9" s="60">
        <v>70</v>
      </c>
      <c r="AF9" s="60">
        <v>9</v>
      </c>
      <c r="AG9" s="59"/>
      <c r="AH9" s="22"/>
      <c r="AI9" s="22"/>
      <c r="AJ9" s="22"/>
      <c r="AK9" s="22"/>
      <c r="AL9" s="22"/>
      <c r="AM9" s="22"/>
      <c r="AN9" s="22"/>
      <c r="AO9" s="22"/>
      <c r="AP9" s="22"/>
      <c r="AQ9" s="63"/>
      <c r="AR9" s="64"/>
      <c r="AS9" s="64"/>
      <c r="AT9" s="64"/>
      <c r="AU9" s="64"/>
    </row>
    <row r="10" spans="1:47" x14ac:dyDescent="0.35">
      <c r="A10" s="29">
        <v>3</v>
      </c>
      <c r="B10" s="34">
        <v>88</v>
      </c>
      <c r="C10" s="52">
        <v>84</v>
      </c>
      <c r="D10" s="21">
        <v>57</v>
      </c>
      <c r="E10" s="21">
        <v>15</v>
      </c>
      <c r="F10" s="21">
        <v>9</v>
      </c>
      <c r="G10" s="21">
        <v>3</v>
      </c>
      <c r="H10" s="21">
        <v>66</v>
      </c>
      <c r="I10" s="21">
        <v>30</v>
      </c>
      <c r="J10" s="21">
        <v>34</v>
      </c>
      <c r="K10" s="34">
        <v>44</v>
      </c>
      <c r="L10" s="21">
        <v>48</v>
      </c>
      <c r="M10" s="60">
        <v>18</v>
      </c>
      <c r="N10" s="60">
        <v>25</v>
      </c>
      <c r="O10" s="60">
        <v>53</v>
      </c>
      <c r="P10" s="60">
        <v>56</v>
      </c>
      <c r="Q10" s="60">
        <v>22</v>
      </c>
      <c r="R10" s="52">
        <v>85</v>
      </c>
      <c r="S10" s="21">
        <v>49</v>
      </c>
      <c r="T10" s="21">
        <v>24</v>
      </c>
      <c r="U10" s="21">
        <v>8</v>
      </c>
      <c r="V10" s="21">
        <v>4</v>
      </c>
      <c r="W10" s="21">
        <v>71</v>
      </c>
      <c r="X10" s="21">
        <v>11</v>
      </c>
      <c r="Y10" s="21">
        <v>44</v>
      </c>
      <c r="Z10" s="34">
        <v>38</v>
      </c>
      <c r="AA10" s="21">
        <v>71</v>
      </c>
      <c r="AB10" s="60">
        <v>11</v>
      </c>
      <c r="AC10" s="68">
        <v>24</v>
      </c>
      <c r="AD10" s="68">
        <v>58</v>
      </c>
      <c r="AE10" s="60">
        <v>56</v>
      </c>
      <c r="AF10" s="60">
        <v>6</v>
      </c>
      <c r="AG10" s="59"/>
      <c r="AH10" s="22"/>
      <c r="AI10" s="22"/>
      <c r="AJ10" s="22"/>
      <c r="AK10" s="22"/>
      <c r="AL10" s="22"/>
      <c r="AM10" s="22"/>
      <c r="AN10" s="22"/>
      <c r="AO10" s="22"/>
      <c r="AP10" s="22"/>
      <c r="AQ10" s="63"/>
      <c r="AR10" s="64"/>
      <c r="AS10" s="64"/>
      <c r="AT10" s="64"/>
      <c r="AU10" s="64"/>
    </row>
    <row r="11" spans="1:47" x14ac:dyDescent="0.35">
      <c r="A11" s="29">
        <v>4</v>
      </c>
      <c r="B11" s="34">
        <v>80</v>
      </c>
      <c r="C11" s="52">
        <v>76</v>
      </c>
      <c r="D11" s="21">
        <v>28</v>
      </c>
      <c r="E11" s="21">
        <v>29</v>
      </c>
      <c r="F11" s="21">
        <v>16</v>
      </c>
      <c r="G11" s="21">
        <v>3</v>
      </c>
      <c r="H11" s="21">
        <v>50</v>
      </c>
      <c r="I11" s="21">
        <v>20</v>
      </c>
      <c r="J11" s="21">
        <v>34</v>
      </c>
      <c r="K11" s="34">
        <v>36</v>
      </c>
      <c r="L11" s="21">
        <v>40</v>
      </c>
      <c r="M11" s="60">
        <v>30</v>
      </c>
      <c r="N11" s="60">
        <v>29</v>
      </c>
      <c r="O11" s="60">
        <v>38</v>
      </c>
      <c r="P11" s="60">
        <v>51</v>
      </c>
      <c r="Q11" s="60">
        <v>15</v>
      </c>
      <c r="R11" s="52">
        <v>73</v>
      </c>
      <c r="S11" s="21">
        <v>46</v>
      </c>
      <c r="T11" s="21">
        <v>18</v>
      </c>
      <c r="U11" s="21">
        <v>9</v>
      </c>
      <c r="V11" s="21">
        <v>0</v>
      </c>
      <c r="W11" s="21">
        <v>59</v>
      </c>
      <c r="X11" s="21">
        <v>10</v>
      </c>
      <c r="Y11" s="21">
        <v>36</v>
      </c>
      <c r="Z11" s="34">
        <v>33</v>
      </c>
      <c r="AA11" s="21">
        <v>57</v>
      </c>
      <c r="AB11" s="60">
        <v>12</v>
      </c>
      <c r="AC11" s="69">
        <v>19</v>
      </c>
      <c r="AD11" s="68">
        <v>50</v>
      </c>
      <c r="AE11" s="60">
        <v>63</v>
      </c>
      <c r="AF11" s="60">
        <v>6</v>
      </c>
      <c r="AG11" s="59"/>
      <c r="AH11" s="22"/>
      <c r="AI11" s="22"/>
      <c r="AJ11" s="22"/>
      <c r="AK11" s="22"/>
      <c r="AL11" s="22"/>
      <c r="AM11" s="22"/>
      <c r="AN11" s="22"/>
      <c r="AO11" s="22"/>
      <c r="AP11" s="22"/>
      <c r="AQ11" s="63"/>
      <c r="AR11" s="64"/>
      <c r="AS11" s="64"/>
      <c r="AT11" s="64"/>
      <c r="AU11" s="64"/>
    </row>
    <row r="12" spans="1:47" x14ac:dyDescent="0.35">
      <c r="A12" s="29">
        <v>5</v>
      </c>
      <c r="B12" s="34">
        <v>69</v>
      </c>
      <c r="C12" s="52">
        <v>60</v>
      </c>
      <c r="D12" s="21">
        <v>23</v>
      </c>
      <c r="E12" s="21">
        <v>27</v>
      </c>
      <c r="F12" s="21">
        <v>3</v>
      </c>
      <c r="G12" s="21">
        <v>7</v>
      </c>
      <c r="H12" s="21">
        <v>39</v>
      </c>
      <c r="I12" s="21">
        <v>20</v>
      </c>
      <c r="J12" s="21">
        <v>42</v>
      </c>
      <c r="K12" s="34">
        <v>27</v>
      </c>
      <c r="L12" s="21">
        <v>40</v>
      </c>
      <c r="M12" s="60">
        <v>14</v>
      </c>
      <c r="N12" s="60">
        <v>17</v>
      </c>
      <c r="O12" s="60">
        <v>38</v>
      </c>
      <c r="P12" s="60">
        <v>35</v>
      </c>
      <c r="Q12" s="60">
        <v>19</v>
      </c>
      <c r="R12" s="52">
        <v>64</v>
      </c>
      <c r="S12" s="21">
        <v>43</v>
      </c>
      <c r="T12" s="21">
        <v>16</v>
      </c>
      <c r="U12" s="21">
        <v>3</v>
      </c>
      <c r="V12" s="21">
        <v>2</v>
      </c>
      <c r="W12" s="21">
        <v>54</v>
      </c>
      <c r="X12" s="21">
        <v>6</v>
      </c>
      <c r="Y12" s="21">
        <v>26</v>
      </c>
      <c r="Z12" s="34">
        <v>34</v>
      </c>
      <c r="AA12" s="21">
        <v>47</v>
      </c>
      <c r="AB12" s="60">
        <v>13</v>
      </c>
      <c r="AC12" s="68">
        <v>22</v>
      </c>
      <c r="AD12" s="68">
        <v>38</v>
      </c>
      <c r="AE12" s="60">
        <v>43</v>
      </c>
      <c r="AF12" s="60">
        <v>16</v>
      </c>
      <c r="AG12" s="58">
        <v>60</v>
      </c>
      <c r="AH12" s="21">
        <v>34</v>
      </c>
      <c r="AI12" s="21">
        <v>14</v>
      </c>
      <c r="AJ12" s="21">
        <v>11</v>
      </c>
      <c r="AK12" s="21">
        <v>1</v>
      </c>
      <c r="AL12" s="21">
        <v>31</v>
      </c>
      <c r="AM12" s="21">
        <v>11</v>
      </c>
      <c r="AN12" s="21">
        <v>24</v>
      </c>
      <c r="AO12" s="21">
        <v>17</v>
      </c>
      <c r="AP12" s="21">
        <v>27</v>
      </c>
      <c r="AQ12" s="60">
        <v>14</v>
      </c>
      <c r="AR12" s="60">
        <v>16</v>
      </c>
      <c r="AS12" s="60">
        <v>22</v>
      </c>
      <c r="AT12" s="60">
        <v>31</v>
      </c>
      <c r="AU12" s="60">
        <v>9</v>
      </c>
    </row>
    <row r="13" spans="1:47" x14ac:dyDescent="0.35">
      <c r="A13" s="29">
        <v>6</v>
      </c>
      <c r="B13" s="34">
        <v>78</v>
      </c>
      <c r="C13" s="52">
        <v>73</v>
      </c>
      <c r="D13" s="21">
        <v>35</v>
      </c>
      <c r="E13" s="21">
        <v>28</v>
      </c>
      <c r="F13" s="21">
        <v>8</v>
      </c>
      <c r="G13" s="21">
        <v>2</v>
      </c>
      <c r="H13" s="21">
        <v>59</v>
      </c>
      <c r="I13" s="21">
        <v>11</v>
      </c>
      <c r="J13" s="21">
        <v>24</v>
      </c>
      <c r="K13" s="34">
        <v>46</v>
      </c>
      <c r="L13" s="21">
        <v>34</v>
      </c>
      <c r="M13" s="60">
        <v>36</v>
      </c>
      <c r="N13" s="60">
        <v>21</v>
      </c>
      <c r="O13" s="60">
        <v>41</v>
      </c>
      <c r="P13" s="60">
        <v>31</v>
      </c>
      <c r="Q13" s="60">
        <v>31</v>
      </c>
      <c r="R13" s="52">
        <v>75</v>
      </c>
      <c r="S13" s="21">
        <v>56</v>
      </c>
      <c r="T13" s="21">
        <v>11</v>
      </c>
      <c r="U13" s="21">
        <v>7</v>
      </c>
      <c r="V13" s="21">
        <v>1</v>
      </c>
      <c r="W13" s="21">
        <v>60</v>
      </c>
      <c r="X13" s="21">
        <v>10</v>
      </c>
      <c r="Y13" s="21">
        <v>29</v>
      </c>
      <c r="Z13" s="34">
        <v>41</v>
      </c>
      <c r="AA13" s="21">
        <v>40</v>
      </c>
      <c r="AB13" s="60">
        <v>30</v>
      </c>
      <c r="AC13" s="68">
        <v>28</v>
      </c>
      <c r="AD13" s="68">
        <v>42</v>
      </c>
      <c r="AE13" s="60">
        <v>57</v>
      </c>
      <c r="AF13" s="60">
        <v>12</v>
      </c>
      <c r="AG13" s="58">
        <v>62</v>
      </c>
      <c r="AH13" s="22"/>
      <c r="AI13" s="22"/>
      <c r="AJ13" s="22"/>
      <c r="AK13" s="22"/>
      <c r="AL13" s="21">
        <v>49</v>
      </c>
      <c r="AM13" s="21">
        <v>13</v>
      </c>
      <c r="AN13" s="21">
        <v>26</v>
      </c>
      <c r="AO13" s="21">
        <v>35</v>
      </c>
      <c r="AP13" s="21">
        <v>30</v>
      </c>
      <c r="AQ13" s="60">
        <v>31</v>
      </c>
      <c r="AR13" s="60">
        <v>12</v>
      </c>
      <c r="AS13" s="60">
        <v>41</v>
      </c>
      <c r="AT13" s="60">
        <v>28</v>
      </c>
      <c r="AU13" s="60">
        <v>23</v>
      </c>
    </row>
    <row r="14" spans="1:47" x14ac:dyDescent="0.35">
      <c r="A14" s="29">
        <v>7</v>
      </c>
      <c r="B14" s="34">
        <v>72</v>
      </c>
      <c r="C14" s="52">
        <v>67</v>
      </c>
      <c r="D14" s="21">
        <v>25</v>
      </c>
      <c r="E14" s="21">
        <v>27</v>
      </c>
      <c r="F14" s="21">
        <v>12</v>
      </c>
      <c r="G14" s="21">
        <v>3</v>
      </c>
      <c r="H14" s="21">
        <v>40</v>
      </c>
      <c r="I14" s="21">
        <v>19</v>
      </c>
      <c r="J14" s="21">
        <v>28</v>
      </c>
      <c r="K14" s="34">
        <v>31</v>
      </c>
      <c r="L14" s="21">
        <v>32</v>
      </c>
      <c r="M14" s="60">
        <v>23</v>
      </c>
      <c r="N14" s="60">
        <v>28</v>
      </c>
      <c r="O14" s="60">
        <v>31</v>
      </c>
      <c r="P14" s="60">
        <v>37</v>
      </c>
      <c r="Q14" s="60">
        <v>20</v>
      </c>
      <c r="R14" s="52">
        <v>65</v>
      </c>
      <c r="S14" s="21">
        <v>37</v>
      </c>
      <c r="T14" s="21">
        <v>19</v>
      </c>
      <c r="U14" s="21">
        <v>6</v>
      </c>
      <c r="V14" s="21">
        <v>3</v>
      </c>
      <c r="W14" s="21">
        <v>48</v>
      </c>
      <c r="X14" s="21">
        <v>14</v>
      </c>
      <c r="Y14" s="21">
        <v>32</v>
      </c>
      <c r="Z14" s="34">
        <v>30</v>
      </c>
      <c r="AA14" s="21">
        <v>42</v>
      </c>
      <c r="AB14" s="60">
        <v>20</v>
      </c>
      <c r="AC14" s="68">
        <v>24</v>
      </c>
      <c r="AD14" s="68">
        <v>35</v>
      </c>
      <c r="AE14" s="60">
        <v>37</v>
      </c>
      <c r="AF14" s="60">
        <v>20</v>
      </c>
      <c r="AG14" s="58">
        <v>58</v>
      </c>
      <c r="AH14" s="22"/>
      <c r="AI14" s="22"/>
      <c r="AJ14" s="22"/>
      <c r="AK14" s="22"/>
      <c r="AL14" s="21">
        <v>41</v>
      </c>
      <c r="AM14" s="21">
        <v>17</v>
      </c>
      <c r="AN14" s="21">
        <v>29</v>
      </c>
      <c r="AO14" s="21">
        <v>18</v>
      </c>
      <c r="AP14" s="21">
        <v>42</v>
      </c>
      <c r="AQ14" s="60">
        <v>16</v>
      </c>
      <c r="AR14" s="60">
        <v>16</v>
      </c>
      <c r="AS14" s="60">
        <v>38</v>
      </c>
      <c r="AT14" s="60">
        <v>28</v>
      </c>
      <c r="AU14" s="60">
        <v>21</v>
      </c>
    </row>
    <row r="15" spans="1:47" x14ac:dyDescent="0.35">
      <c r="A15" s="29">
        <v>8</v>
      </c>
      <c r="B15" s="34">
        <v>65</v>
      </c>
      <c r="C15" s="52">
        <v>61</v>
      </c>
      <c r="D15" s="21">
        <v>21</v>
      </c>
      <c r="E15" s="21">
        <v>25</v>
      </c>
      <c r="F15" s="21">
        <v>15</v>
      </c>
      <c r="G15" s="21">
        <v>0</v>
      </c>
      <c r="H15" s="21">
        <v>36</v>
      </c>
      <c r="I15" s="21">
        <v>19</v>
      </c>
      <c r="J15" s="21">
        <v>33</v>
      </c>
      <c r="K15" s="34">
        <v>22</v>
      </c>
      <c r="L15" s="21">
        <v>36</v>
      </c>
      <c r="M15" s="60">
        <v>19</v>
      </c>
      <c r="N15" s="60">
        <v>27</v>
      </c>
      <c r="O15" s="60">
        <v>23</v>
      </c>
      <c r="P15" s="60">
        <v>33</v>
      </c>
      <c r="Q15" s="60">
        <v>16</v>
      </c>
      <c r="R15" s="52">
        <v>60</v>
      </c>
      <c r="S15" s="21">
        <v>40</v>
      </c>
      <c r="T15" s="21">
        <v>17</v>
      </c>
      <c r="U15" s="21">
        <v>3</v>
      </c>
      <c r="V15" s="21">
        <v>0</v>
      </c>
      <c r="W15" s="21">
        <v>47</v>
      </c>
      <c r="X15" s="21">
        <v>10</v>
      </c>
      <c r="Y15" s="21">
        <v>30</v>
      </c>
      <c r="Z15" s="34">
        <v>27</v>
      </c>
      <c r="AA15" s="21">
        <v>35</v>
      </c>
      <c r="AB15" s="60">
        <v>22</v>
      </c>
      <c r="AC15" s="70">
        <v>23</v>
      </c>
      <c r="AD15" s="68">
        <v>30</v>
      </c>
      <c r="AE15" s="60">
        <v>34</v>
      </c>
      <c r="AF15" s="60">
        <v>15</v>
      </c>
      <c r="AG15" s="58">
        <v>52</v>
      </c>
      <c r="AH15" s="21">
        <v>21</v>
      </c>
      <c r="AI15" s="21">
        <v>27</v>
      </c>
      <c r="AJ15" s="21">
        <v>2</v>
      </c>
      <c r="AK15" s="21">
        <v>2</v>
      </c>
      <c r="AL15" s="21">
        <v>35</v>
      </c>
      <c r="AM15" s="21">
        <v>16</v>
      </c>
      <c r="AN15" s="21">
        <v>35</v>
      </c>
      <c r="AO15" s="21">
        <v>16</v>
      </c>
      <c r="AP15" s="21">
        <v>36</v>
      </c>
      <c r="AQ15" s="60">
        <v>14</v>
      </c>
      <c r="AR15" s="60">
        <v>20</v>
      </c>
      <c r="AS15" s="60">
        <v>24</v>
      </c>
      <c r="AT15" s="60">
        <v>28</v>
      </c>
      <c r="AU15" s="60">
        <v>15</v>
      </c>
    </row>
    <row r="16" spans="1:47" x14ac:dyDescent="0.35">
      <c r="A16" s="23" t="s">
        <v>14</v>
      </c>
      <c r="B16" s="43">
        <f t="shared" ref="B16:AM16" si="0">B7+B8+B9+B10+B11+B12+B13+B14+B15</f>
        <v>670</v>
      </c>
      <c r="C16" s="38">
        <f t="shared" si="0"/>
        <v>627</v>
      </c>
      <c r="D16" s="24">
        <f t="shared" si="0"/>
        <v>189</v>
      </c>
      <c r="E16" s="24">
        <f t="shared" si="0"/>
        <v>151</v>
      </c>
      <c r="F16" s="24">
        <f t="shared" si="0"/>
        <v>63</v>
      </c>
      <c r="G16" s="24">
        <f t="shared" si="0"/>
        <v>18</v>
      </c>
      <c r="H16" s="24">
        <f t="shared" si="0"/>
        <v>438</v>
      </c>
      <c r="I16" s="24">
        <f t="shared" si="0"/>
        <v>189</v>
      </c>
      <c r="J16" s="24">
        <f t="shared" si="0"/>
        <v>310</v>
      </c>
      <c r="K16" s="35">
        <f t="shared" si="0"/>
        <v>294</v>
      </c>
      <c r="L16" s="24">
        <f t="shared" ref="L16:M16" si="1">L7+L8+L9+L10+L11+L12+L13+L14+L15</f>
        <v>387</v>
      </c>
      <c r="M16" s="35">
        <f t="shared" si="1"/>
        <v>186</v>
      </c>
      <c r="N16" s="35">
        <f t="shared" ref="N16:P16" si="2">N7+N8+N9+N10+N11+N12+N13+N14+N15</f>
        <v>211</v>
      </c>
      <c r="O16" s="35">
        <f t="shared" si="2"/>
        <v>356</v>
      </c>
      <c r="P16" s="35">
        <f t="shared" si="2"/>
        <v>414</v>
      </c>
      <c r="Q16" s="35">
        <f>Q7+Q8+Q9+Q10+Q11+Q12+Q13+Q14+Q15</f>
        <v>145</v>
      </c>
      <c r="R16" s="38">
        <f t="shared" si="0"/>
        <v>633</v>
      </c>
      <c r="S16" s="25">
        <f t="shared" si="0"/>
        <v>271</v>
      </c>
      <c r="T16" s="25">
        <f t="shared" si="0"/>
        <v>105</v>
      </c>
      <c r="U16" s="25">
        <f t="shared" si="0"/>
        <v>36</v>
      </c>
      <c r="V16" s="25">
        <f t="shared" si="0"/>
        <v>10</v>
      </c>
      <c r="W16" s="25">
        <f t="shared" si="0"/>
        <v>470</v>
      </c>
      <c r="X16" s="25">
        <f t="shared" si="0"/>
        <v>136</v>
      </c>
      <c r="Y16" s="25">
        <f t="shared" si="0"/>
        <v>315</v>
      </c>
      <c r="Z16" s="30">
        <f t="shared" si="0"/>
        <v>269</v>
      </c>
      <c r="AA16" s="25">
        <f t="shared" ref="AA16:AB16" si="3">AA7+AA8+AA9+AA10+AA11+AA12+AA13+AA14+AA15</f>
        <v>469</v>
      </c>
      <c r="AB16" s="30">
        <f t="shared" si="3"/>
        <v>135</v>
      </c>
      <c r="AC16" s="30">
        <f>AC7+AC8+AC9+AC10+AC12+AC13+AC14+AC15</f>
        <v>196</v>
      </c>
      <c r="AD16" s="30">
        <f t="shared" ref="AD16:AF16" si="4">AD7+AD8+AD9+AD10+AD11+AD12+AD13+AD14+AD15</f>
        <v>365</v>
      </c>
      <c r="AE16" s="30">
        <f t="shared" si="4"/>
        <v>466</v>
      </c>
      <c r="AF16" s="30">
        <f t="shared" si="4"/>
        <v>92</v>
      </c>
      <c r="AG16" s="38">
        <f t="shared" si="0"/>
        <v>232</v>
      </c>
      <c r="AH16" s="31">
        <f t="shared" si="0"/>
        <v>55</v>
      </c>
      <c r="AI16" s="31">
        <f t="shared" si="0"/>
        <v>41</v>
      </c>
      <c r="AJ16" s="31">
        <f t="shared" si="0"/>
        <v>13</v>
      </c>
      <c r="AK16" s="31">
        <f t="shared" si="0"/>
        <v>3</v>
      </c>
      <c r="AL16" s="31">
        <f t="shared" si="0"/>
        <v>156</v>
      </c>
      <c r="AM16" s="31">
        <f t="shared" si="0"/>
        <v>57</v>
      </c>
      <c r="AN16" s="31">
        <f t="shared" ref="AN16:AO16" si="5">AN7+AN8+AN9+AN10+AN11+AN12+AN13+AN14+AN15</f>
        <v>114</v>
      </c>
      <c r="AO16" s="31">
        <f t="shared" si="5"/>
        <v>86</v>
      </c>
      <c r="AP16" s="31">
        <f t="shared" ref="AP16:AQ16" si="6">AP7+AP8+AP9+AP10+AP11+AP12+AP13+AP14+AP15</f>
        <v>135</v>
      </c>
      <c r="AQ16" s="61">
        <f t="shared" si="6"/>
        <v>75</v>
      </c>
      <c r="AR16" s="61">
        <f t="shared" ref="AR16:AU16" si="7">AR7+AR8+AR9+AR10+AR11+AR12+AR13+AR14+AR15</f>
        <v>64</v>
      </c>
      <c r="AS16" s="61">
        <f t="shared" si="7"/>
        <v>125</v>
      </c>
      <c r="AT16" s="61">
        <f t="shared" si="7"/>
        <v>115</v>
      </c>
      <c r="AU16" s="61">
        <f t="shared" si="7"/>
        <v>68</v>
      </c>
    </row>
    <row r="17" spans="1:47" x14ac:dyDescent="0.35">
      <c r="A17" s="23" t="s">
        <v>15</v>
      </c>
      <c r="B17" s="45"/>
      <c r="C17" s="39">
        <f>C16/B16</f>
        <v>0.93582089552238801</v>
      </c>
      <c r="D17" s="26">
        <f>D16/C19</f>
        <v>0.44893111638954869</v>
      </c>
      <c r="E17" s="26">
        <f>E16/C19</f>
        <v>0.35866983372921613</v>
      </c>
      <c r="F17" s="26">
        <f>F16/C19</f>
        <v>0.1496437054631829</v>
      </c>
      <c r="G17" s="26">
        <f>G16/C19</f>
        <v>4.2755344418052253E-2</v>
      </c>
      <c r="H17" s="26">
        <f>H16/(H16+I16)</f>
        <v>0.69856459330143539</v>
      </c>
      <c r="I17" s="26">
        <f>I16/(H16+I16)</f>
        <v>0.30143540669856461</v>
      </c>
      <c r="J17" s="26">
        <f>J16/(J16+K16)</f>
        <v>0.51324503311258274</v>
      </c>
      <c r="K17" s="26">
        <f>K16/(J16+K16)</f>
        <v>0.48675496688741721</v>
      </c>
      <c r="L17" s="26">
        <f>L16/(L16+M16)</f>
        <v>0.67539267015706805</v>
      </c>
      <c r="M17" s="26">
        <f>M16/(L16+M16)</f>
        <v>0.32460732984293195</v>
      </c>
      <c r="N17" s="26">
        <f>N16/(N16+O16)</f>
        <v>0.37213403880070545</v>
      </c>
      <c r="O17" s="26">
        <f>O16/(N16+O16)</f>
        <v>0.6278659611992945</v>
      </c>
      <c r="P17" s="26">
        <f>P16/(P16+Q16)</f>
        <v>0.74060822898032197</v>
      </c>
      <c r="Q17" s="26">
        <f>Q16/(P16+Q16)</f>
        <v>0.25939177101967797</v>
      </c>
      <c r="R17" s="39">
        <f>R16/B16</f>
        <v>0.94477611940298512</v>
      </c>
      <c r="S17" s="27">
        <f>S16/R19</f>
        <v>0.64218009478672988</v>
      </c>
      <c r="T17" s="27">
        <f>T16/R19</f>
        <v>0.24881516587677724</v>
      </c>
      <c r="U17" s="27">
        <f>U16/R19</f>
        <v>8.5308056872037921E-2</v>
      </c>
      <c r="V17" s="27">
        <f>V16/R19</f>
        <v>2.3696682464454975E-2</v>
      </c>
      <c r="W17" s="27">
        <f>W16/(W16+X16)</f>
        <v>0.77557755775577553</v>
      </c>
      <c r="X17" s="27">
        <f>X16/(W16+X16)</f>
        <v>0.22442244224422442</v>
      </c>
      <c r="Y17" s="27">
        <f>Y16/(Y16+Z16)</f>
        <v>0.53938356164383561</v>
      </c>
      <c r="Z17" s="27">
        <f>Z16/(Y16+Z16)</f>
        <v>0.46061643835616439</v>
      </c>
      <c r="AA17" s="27">
        <f>AA16/(AA16+AB16)</f>
        <v>0.77649006622516559</v>
      </c>
      <c r="AB17" s="27">
        <f>AB16/(AA16+AB16)</f>
        <v>0.22350993377483444</v>
      </c>
      <c r="AC17" s="27">
        <f>AC16/(AC16+AD16)</f>
        <v>0.34937611408199643</v>
      </c>
      <c r="AD17" s="27">
        <f>AD16/(AC16+AD16)</f>
        <v>0.65062388591800357</v>
      </c>
      <c r="AE17" s="27">
        <f>AE16/(AE16+AF16)</f>
        <v>0.83512544802867383</v>
      </c>
      <c r="AF17" s="27">
        <f>AF16/(AE16+AF16)</f>
        <v>0.16487455197132617</v>
      </c>
      <c r="AG17" s="39">
        <f>AG16/(B12+B13+B14+B15)</f>
        <v>0.81690140845070425</v>
      </c>
      <c r="AH17" s="33">
        <f>AH16/(AG12+AG15)</f>
        <v>0.49107142857142855</v>
      </c>
      <c r="AI17" s="33">
        <f>AI16/(AG12+AG15)</f>
        <v>0.36607142857142855</v>
      </c>
      <c r="AJ17" s="33">
        <f>AJ16/(AG12+AG15)</f>
        <v>0.11607142857142858</v>
      </c>
      <c r="AK17" s="33">
        <f>AK16/(AG12+AG15)</f>
        <v>2.6785714285714284E-2</v>
      </c>
      <c r="AL17" s="33">
        <f>AL16/(AL16+AM16)</f>
        <v>0.73239436619718312</v>
      </c>
      <c r="AM17" s="33">
        <f>AM16/(AL16+AM16)</f>
        <v>0.26760563380281688</v>
      </c>
      <c r="AN17" s="33">
        <f>AN16/(AN16+AO16)</f>
        <v>0.56999999999999995</v>
      </c>
      <c r="AO17" s="33">
        <f>AO16/(AN16+AO16)</f>
        <v>0.43</v>
      </c>
      <c r="AP17" s="33">
        <f>AP16/(AP16+AQ16)</f>
        <v>0.6428571428571429</v>
      </c>
      <c r="AQ17" s="62">
        <f>AQ16/(AP16+AQ16)</f>
        <v>0.35714285714285715</v>
      </c>
      <c r="AR17" s="33">
        <f>AR16/(AR16+AS16)</f>
        <v>0.33862433862433861</v>
      </c>
      <c r="AS17" s="33">
        <f>AS16/(AR16+AS16)</f>
        <v>0.66137566137566139</v>
      </c>
      <c r="AT17" s="33">
        <f>AT16/(AT16+AU16)</f>
        <v>0.62841530054644812</v>
      </c>
      <c r="AU17" s="33">
        <f>AU16/(AT16+AU16)</f>
        <v>0.37158469945355194</v>
      </c>
    </row>
    <row r="18" spans="1:47" x14ac:dyDescent="0.35">
      <c r="A18" s="76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8"/>
    </row>
    <row r="19" spans="1:47" x14ac:dyDescent="0.35">
      <c r="A19" s="32" t="s">
        <v>16</v>
      </c>
      <c r="B19" s="44">
        <f t="shared" ref="B19:AK19" si="8">B10+B11+B12+B13+B14+B15</f>
        <v>452</v>
      </c>
      <c r="C19" s="40">
        <f t="shared" si="8"/>
        <v>421</v>
      </c>
      <c r="D19" s="24">
        <f t="shared" si="8"/>
        <v>189</v>
      </c>
      <c r="E19" s="24">
        <f t="shared" si="8"/>
        <v>151</v>
      </c>
      <c r="F19" s="24">
        <f t="shared" si="8"/>
        <v>63</v>
      </c>
      <c r="G19" s="24">
        <f t="shared" si="8"/>
        <v>18</v>
      </c>
      <c r="H19" s="24">
        <f t="shared" si="8"/>
        <v>290</v>
      </c>
      <c r="I19" s="24">
        <f t="shared" si="8"/>
        <v>119</v>
      </c>
      <c r="J19" s="24">
        <f t="shared" si="8"/>
        <v>195</v>
      </c>
      <c r="K19" s="35">
        <f t="shared" si="8"/>
        <v>206</v>
      </c>
      <c r="L19" s="24">
        <f t="shared" ref="L19:M19" si="9">L10+L11+L12+L13+L14+L15</f>
        <v>230</v>
      </c>
      <c r="M19" s="35">
        <f t="shared" si="9"/>
        <v>140</v>
      </c>
      <c r="N19" s="35">
        <f t="shared" ref="N19:P19" si="10">N10+N11+N12+N13+N14+N15</f>
        <v>147</v>
      </c>
      <c r="O19" s="35">
        <f t="shared" si="10"/>
        <v>224</v>
      </c>
      <c r="P19" s="35">
        <f t="shared" si="10"/>
        <v>243</v>
      </c>
      <c r="Q19" s="35">
        <f>Q10+Q11+Q12+Q13+Q14+Q15</f>
        <v>123</v>
      </c>
      <c r="R19" s="40">
        <f t="shared" si="8"/>
        <v>422</v>
      </c>
      <c r="S19" s="25">
        <f t="shared" si="8"/>
        <v>271</v>
      </c>
      <c r="T19" s="25">
        <f t="shared" si="8"/>
        <v>105</v>
      </c>
      <c r="U19" s="25">
        <f t="shared" si="8"/>
        <v>36</v>
      </c>
      <c r="V19" s="25">
        <f t="shared" si="8"/>
        <v>10</v>
      </c>
      <c r="W19" s="25">
        <f t="shared" si="8"/>
        <v>339</v>
      </c>
      <c r="X19" s="25">
        <f t="shared" si="8"/>
        <v>61</v>
      </c>
      <c r="Y19" s="25">
        <f t="shared" si="8"/>
        <v>197</v>
      </c>
      <c r="Z19" s="30">
        <f t="shared" si="8"/>
        <v>203</v>
      </c>
      <c r="AA19" s="25">
        <f t="shared" ref="AA19:AB19" si="11">AA10+AA11+AA12+AA13+AA14+AA15</f>
        <v>292</v>
      </c>
      <c r="AB19" s="30">
        <f t="shared" si="11"/>
        <v>108</v>
      </c>
      <c r="AC19" s="30">
        <f>AC10+AC12+AC13++AC14</f>
        <v>98</v>
      </c>
      <c r="AD19" s="30">
        <f t="shared" ref="AD19:AF19" si="12">AD10+AD11+AD12+AD13+AD14+AD15</f>
        <v>253</v>
      </c>
      <c r="AE19" s="30">
        <f t="shared" si="12"/>
        <v>290</v>
      </c>
      <c r="AF19" s="30">
        <f t="shared" si="12"/>
        <v>75</v>
      </c>
      <c r="AG19" s="40">
        <f t="shared" si="8"/>
        <v>232</v>
      </c>
      <c r="AH19" s="31">
        <f t="shared" si="8"/>
        <v>55</v>
      </c>
      <c r="AI19" s="31">
        <f t="shared" si="8"/>
        <v>41</v>
      </c>
      <c r="AJ19" s="31">
        <f t="shared" si="8"/>
        <v>13</v>
      </c>
      <c r="AK19" s="31">
        <f t="shared" si="8"/>
        <v>3</v>
      </c>
      <c r="AL19" s="31">
        <f>AL10+AL11+AL12+AL13+AL14+AL15</f>
        <v>156</v>
      </c>
      <c r="AM19" s="31">
        <f>AM10+AM11+AM12+AM13+AM14+AM15</f>
        <v>57</v>
      </c>
      <c r="AN19" s="31">
        <f t="shared" ref="AN19:AO19" si="13">AN10+AN11+AN12+AN13+AN14+AN15</f>
        <v>114</v>
      </c>
      <c r="AO19" s="31">
        <f t="shared" si="13"/>
        <v>86</v>
      </c>
      <c r="AP19" s="31">
        <f t="shared" ref="AP19:AQ19" si="14">AP10+AP11+AP12+AP13+AP14+AP15</f>
        <v>135</v>
      </c>
      <c r="AQ19" s="31">
        <f t="shared" si="14"/>
        <v>75</v>
      </c>
      <c r="AR19" s="31">
        <f t="shared" ref="AR19:AU19" si="15">AR10+AR11+AR12+AR13+AR14+AR15</f>
        <v>64</v>
      </c>
      <c r="AS19" s="31">
        <f t="shared" si="15"/>
        <v>125</v>
      </c>
      <c r="AT19" s="31">
        <f t="shared" si="15"/>
        <v>115</v>
      </c>
      <c r="AU19" s="31">
        <f t="shared" si="15"/>
        <v>68</v>
      </c>
    </row>
    <row r="20" spans="1:47" x14ac:dyDescent="0.35">
      <c r="A20" s="32" t="s">
        <v>17</v>
      </c>
      <c r="B20" s="45"/>
      <c r="C20" s="53">
        <f>C19/B19</f>
        <v>0.93141592920353977</v>
      </c>
      <c r="D20" s="26">
        <f>D19/C19</f>
        <v>0.44893111638954869</v>
      </c>
      <c r="E20" s="26">
        <f>E19/C19</f>
        <v>0.35866983372921613</v>
      </c>
      <c r="F20" s="26">
        <f>F19/C19</f>
        <v>0.1496437054631829</v>
      </c>
      <c r="G20" s="26">
        <f>G19/C19</f>
        <v>4.2755344418052253E-2</v>
      </c>
      <c r="H20" s="26">
        <f>H19/C19</f>
        <v>0.6888361045130641</v>
      </c>
      <c r="I20" s="26">
        <f>I19/C19</f>
        <v>0.28266033254156769</v>
      </c>
      <c r="J20" s="26">
        <f>J19/(J19+K19)</f>
        <v>0.486284289276808</v>
      </c>
      <c r="K20" s="36">
        <f>K19/(J19+K19)</f>
        <v>0.513715710723192</v>
      </c>
      <c r="L20" s="26">
        <f>L19/(L19+M19)</f>
        <v>0.6216216216216216</v>
      </c>
      <c r="M20" s="36">
        <f>M19/(L19+M19)</f>
        <v>0.3783783783783784</v>
      </c>
      <c r="N20" s="26">
        <f>N19/(N19+O19)</f>
        <v>0.39622641509433965</v>
      </c>
      <c r="O20" s="26">
        <f>O19/(N19+O19)</f>
        <v>0.60377358490566035</v>
      </c>
      <c r="P20" s="26">
        <f>P19/(P19+Q19)</f>
        <v>0.66393442622950816</v>
      </c>
      <c r="Q20" s="26">
        <f t="shared" ref="Q20" si="16">Q19/(P19+Q19)</f>
        <v>0.33606557377049179</v>
      </c>
      <c r="R20" s="53">
        <f>R19/B19</f>
        <v>0.9336283185840708</v>
      </c>
      <c r="S20" s="27">
        <f>S19/R19</f>
        <v>0.64218009478672988</v>
      </c>
      <c r="T20" s="27">
        <f>T19/R19</f>
        <v>0.24881516587677724</v>
      </c>
      <c r="U20" s="27">
        <f>U19/R19</f>
        <v>8.5308056872037921E-2</v>
      </c>
      <c r="V20" s="27">
        <f>V19/R19</f>
        <v>2.3696682464454975E-2</v>
      </c>
      <c r="W20" s="27">
        <f>W19/R19</f>
        <v>0.80331753554502372</v>
      </c>
      <c r="X20" s="27">
        <f>X19/R19</f>
        <v>0.14454976303317535</v>
      </c>
      <c r="Y20" s="27">
        <f>Y19/(Y19+Z19)</f>
        <v>0.49249999999999999</v>
      </c>
      <c r="Z20" s="41">
        <f>Z19/(Y19+Z19)</f>
        <v>0.50749999999999995</v>
      </c>
      <c r="AA20" s="27">
        <f>AA19/(AA19+AB19)</f>
        <v>0.73</v>
      </c>
      <c r="AB20" s="41">
        <f>AB19/(AA19+AB19)</f>
        <v>0.27</v>
      </c>
      <c r="AC20" s="27">
        <f>AC19/(AC19+AD19)</f>
        <v>0.27920227920227919</v>
      </c>
      <c r="AD20" s="27">
        <f>AD19/(AC19+AD19)</f>
        <v>0.72079772079772075</v>
      </c>
      <c r="AE20" s="27">
        <f>AE19/(AE19+AF19)</f>
        <v>0.79452054794520544</v>
      </c>
      <c r="AF20" s="27">
        <f t="shared" ref="AF20" si="17">AF19/(AE19+AF19)</f>
        <v>0.20547945205479451</v>
      </c>
      <c r="AG20" s="53">
        <f>AG19/(B12+B13+B14+B15)</f>
        <v>0.81690140845070425</v>
      </c>
      <c r="AH20" s="33">
        <f>AH19/(AG12+AG15)</f>
        <v>0.49107142857142855</v>
      </c>
      <c r="AI20" s="33">
        <f>AI19/(AG12+AG15)</f>
        <v>0.36607142857142855</v>
      </c>
      <c r="AJ20" s="33">
        <f>AJ19/(AG12+AG15)</f>
        <v>0.11607142857142858</v>
      </c>
      <c r="AK20" s="33">
        <f>AK19/(AG12+AG15)</f>
        <v>2.6785714285714284E-2</v>
      </c>
      <c r="AL20" s="33">
        <f>AL19/(AL19+AM19)</f>
        <v>0.73239436619718312</v>
      </c>
      <c r="AM20" s="33">
        <f>AM19/(AL19+AM19)</f>
        <v>0.26760563380281688</v>
      </c>
      <c r="AN20" s="33">
        <f>AN19/(AN19+AO19)</f>
        <v>0.56999999999999995</v>
      </c>
      <c r="AO20" s="33">
        <f>AO19/(AN19+AO19)</f>
        <v>0.43</v>
      </c>
      <c r="AP20" s="33">
        <f>AP19/(AP19+AQ19)</f>
        <v>0.6428571428571429</v>
      </c>
      <c r="AQ20" s="33">
        <f>AQ19/(AP19+AQ19)</f>
        <v>0.35714285714285715</v>
      </c>
      <c r="AR20" s="33">
        <f>AR19/(AR19+AS19)</f>
        <v>0.33862433862433861</v>
      </c>
      <c r="AS20" s="33">
        <f>AS19/(AR19+AS19)</f>
        <v>0.66137566137566139</v>
      </c>
      <c r="AT20" s="33">
        <f>AT19/(AT19+AU19)</f>
        <v>0.62841530054644812</v>
      </c>
      <c r="AU20" s="33">
        <f t="shared" ref="AU20" si="18">AU19/(AT19+AU19)</f>
        <v>0.37158469945355194</v>
      </c>
    </row>
  </sheetData>
  <mergeCells count="7">
    <mergeCell ref="A18:V18"/>
    <mergeCell ref="A1:AK1"/>
    <mergeCell ref="A2:AK2"/>
    <mergeCell ref="A3:AK3"/>
    <mergeCell ref="AG5:AU5"/>
    <mergeCell ref="R5:AF5"/>
    <mergeCell ref="C5:Q5"/>
  </mergeCells>
  <pageMargins left="0.7" right="0.7" top="0.75" bottom="0.75" header="0.3" footer="0.3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C5237-0A54-49D2-9741-ABE957CB6B10}">
  <dimension ref="A1:AU20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7" sqref="H7"/>
    </sheetView>
  </sheetViews>
  <sheetFormatPr defaultRowHeight="14.5" x14ac:dyDescent="0.35"/>
  <cols>
    <col min="1" max="1" width="11" style="6" customWidth="1"/>
    <col min="2" max="2" width="7.26953125" customWidth="1"/>
    <col min="3" max="3" width="6.7265625" customWidth="1"/>
    <col min="4" max="4" width="6.90625" customWidth="1"/>
    <col min="5" max="5" width="6.36328125" customWidth="1"/>
    <col min="6" max="6" width="8" customWidth="1"/>
    <col min="7" max="7" width="8.54296875" customWidth="1"/>
    <col min="8" max="17" width="8.36328125" customWidth="1"/>
    <col min="18" max="18" width="6.54296875" customWidth="1"/>
    <col min="19" max="19" width="7.26953125" customWidth="1"/>
    <col min="20" max="20" width="5.90625" customWidth="1"/>
    <col min="21" max="21" width="8.08984375" customWidth="1"/>
    <col min="22" max="22" width="8.7265625" customWidth="1"/>
    <col min="23" max="28" width="8.36328125" customWidth="1"/>
    <col min="29" max="29" width="8.453125" customWidth="1"/>
    <col min="30" max="32" width="8.36328125" customWidth="1"/>
    <col min="33" max="33" width="6.08984375" customWidth="1"/>
    <col min="34" max="37" width="8.36328125" customWidth="1"/>
  </cols>
  <sheetData>
    <row r="1" spans="1:47" ht="14.5" customHeight="1" x14ac:dyDescent="0.35">
      <c r="A1" s="75" t="s">
        <v>36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</row>
    <row r="2" spans="1:47" ht="14.5" customHeight="1" x14ac:dyDescent="0.35">
      <c r="A2" s="75" t="s">
        <v>33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</row>
    <row r="3" spans="1:47" ht="14.5" customHeight="1" x14ac:dyDescent="0.35">
      <c r="A3" s="75" t="s">
        <v>13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</row>
    <row r="4" spans="1:47" x14ac:dyDescent="0.35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47" ht="15" thickBot="1" x14ac:dyDescent="0.4">
      <c r="A5" s="28"/>
      <c r="B5" s="19"/>
      <c r="C5" s="84" t="s">
        <v>4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6"/>
      <c r="R5" s="81" t="s">
        <v>5</v>
      </c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3"/>
      <c r="AG5" s="79" t="s">
        <v>18</v>
      </c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</row>
    <row r="6" spans="1:47" s="1" customFormat="1" ht="102" customHeight="1" x14ac:dyDescent="0.35">
      <c r="A6" s="20" t="s">
        <v>12</v>
      </c>
      <c r="B6" s="42" t="s">
        <v>3</v>
      </c>
      <c r="C6" s="48" t="s">
        <v>1</v>
      </c>
      <c r="D6" s="46" t="s">
        <v>8</v>
      </c>
      <c r="E6" s="46" t="s">
        <v>9</v>
      </c>
      <c r="F6" s="46" t="s">
        <v>10</v>
      </c>
      <c r="G6" s="46" t="s">
        <v>11</v>
      </c>
      <c r="H6" s="46" t="s">
        <v>19</v>
      </c>
      <c r="I6" s="46" t="s">
        <v>20</v>
      </c>
      <c r="J6" s="46" t="s">
        <v>49</v>
      </c>
      <c r="K6" s="47" t="s">
        <v>50</v>
      </c>
      <c r="L6" s="46" t="s">
        <v>51</v>
      </c>
      <c r="M6" s="47" t="s">
        <v>52</v>
      </c>
      <c r="N6" s="46" t="s">
        <v>53</v>
      </c>
      <c r="O6" s="47" t="s">
        <v>54</v>
      </c>
      <c r="P6" s="46" t="s">
        <v>55</v>
      </c>
      <c r="Q6" s="47" t="s">
        <v>56</v>
      </c>
      <c r="R6" s="48" t="s">
        <v>1</v>
      </c>
      <c r="S6" s="49" t="s">
        <v>8</v>
      </c>
      <c r="T6" s="49" t="s">
        <v>9</v>
      </c>
      <c r="U6" s="49" t="s">
        <v>10</v>
      </c>
      <c r="V6" s="49" t="s">
        <v>11</v>
      </c>
      <c r="W6" s="49" t="s">
        <v>19</v>
      </c>
      <c r="X6" s="49" t="s">
        <v>20</v>
      </c>
      <c r="Y6" s="49" t="s">
        <v>49</v>
      </c>
      <c r="Z6" s="50" t="s">
        <v>50</v>
      </c>
      <c r="AA6" s="49" t="s">
        <v>51</v>
      </c>
      <c r="AB6" s="50" t="s">
        <v>52</v>
      </c>
      <c r="AC6" s="49" t="s">
        <v>53</v>
      </c>
      <c r="AD6" s="50" t="s">
        <v>54</v>
      </c>
      <c r="AE6" s="49" t="s">
        <v>55</v>
      </c>
      <c r="AF6" s="50" t="s">
        <v>56</v>
      </c>
      <c r="AG6" s="48" t="s">
        <v>1</v>
      </c>
      <c r="AH6" s="51" t="s">
        <v>8</v>
      </c>
      <c r="AI6" s="51" t="s">
        <v>9</v>
      </c>
      <c r="AJ6" s="51" t="s">
        <v>10</v>
      </c>
      <c r="AK6" s="51" t="s">
        <v>11</v>
      </c>
      <c r="AL6" s="51" t="s">
        <v>19</v>
      </c>
      <c r="AM6" s="51" t="s">
        <v>20</v>
      </c>
      <c r="AN6" s="51" t="s">
        <v>49</v>
      </c>
      <c r="AO6" s="54" t="s">
        <v>50</v>
      </c>
      <c r="AP6" s="51" t="s">
        <v>51</v>
      </c>
      <c r="AQ6" s="54" t="s">
        <v>52</v>
      </c>
      <c r="AR6" s="51" t="s">
        <v>53</v>
      </c>
      <c r="AS6" s="54" t="s">
        <v>54</v>
      </c>
      <c r="AT6" s="51" t="s">
        <v>55</v>
      </c>
      <c r="AU6" s="54" t="s">
        <v>56</v>
      </c>
    </row>
    <row r="7" spans="1:47" x14ac:dyDescent="0.35">
      <c r="A7" s="29" t="s">
        <v>0</v>
      </c>
      <c r="B7" s="34">
        <v>14</v>
      </c>
      <c r="C7" s="52">
        <v>13</v>
      </c>
      <c r="D7" s="22"/>
      <c r="E7" s="22"/>
      <c r="F7" s="22"/>
      <c r="G7" s="22"/>
      <c r="H7" s="21">
        <v>9</v>
      </c>
      <c r="I7" s="21">
        <v>4</v>
      </c>
      <c r="J7" s="21">
        <v>7</v>
      </c>
      <c r="K7" s="34">
        <v>4</v>
      </c>
      <c r="L7" s="21">
        <v>11</v>
      </c>
      <c r="M7" s="21">
        <v>0</v>
      </c>
      <c r="N7" s="21">
        <v>2</v>
      </c>
      <c r="O7" s="21">
        <v>9</v>
      </c>
      <c r="P7" s="21">
        <v>10</v>
      </c>
      <c r="Q7" s="21">
        <v>1</v>
      </c>
      <c r="R7" s="52">
        <v>13</v>
      </c>
      <c r="S7" s="22"/>
      <c r="T7" s="22"/>
      <c r="U7" s="22"/>
      <c r="V7" s="22"/>
      <c r="W7" s="21">
        <v>9</v>
      </c>
      <c r="X7" s="21">
        <v>4</v>
      </c>
      <c r="Y7" s="21">
        <v>7</v>
      </c>
      <c r="Z7" s="34">
        <v>5</v>
      </c>
      <c r="AA7" s="21">
        <v>12</v>
      </c>
      <c r="AB7" s="21">
        <v>0</v>
      </c>
      <c r="AC7" s="21">
        <v>4</v>
      </c>
      <c r="AD7" s="21">
        <v>7</v>
      </c>
      <c r="AE7" s="21">
        <v>11</v>
      </c>
      <c r="AF7" s="21">
        <v>0</v>
      </c>
      <c r="AG7" s="37"/>
      <c r="AH7" s="22"/>
      <c r="AI7" s="22"/>
      <c r="AJ7" s="22"/>
      <c r="AK7" s="22"/>
      <c r="AL7" s="22"/>
      <c r="AM7" s="22"/>
      <c r="AN7" s="22"/>
      <c r="AO7" s="22"/>
      <c r="AP7" s="57"/>
      <c r="AQ7" s="57"/>
      <c r="AR7" s="64"/>
      <c r="AS7" s="64"/>
      <c r="AT7" s="64"/>
      <c r="AU7" s="64"/>
    </row>
    <row r="8" spans="1:47" x14ac:dyDescent="0.35">
      <c r="A8" s="29">
        <v>1</v>
      </c>
      <c r="B8" s="34">
        <v>22</v>
      </c>
      <c r="C8" s="52">
        <v>20</v>
      </c>
      <c r="D8" s="22"/>
      <c r="E8" s="22"/>
      <c r="F8" s="22"/>
      <c r="G8" s="22"/>
      <c r="H8" s="21">
        <v>13</v>
      </c>
      <c r="I8" s="21">
        <v>7</v>
      </c>
      <c r="J8" s="21">
        <v>15</v>
      </c>
      <c r="K8" s="34">
        <v>5</v>
      </c>
      <c r="L8" s="21">
        <v>17</v>
      </c>
      <c r="M8" s="21">
        <v>3</v>
      </c>
      <c r="N8" s="21">
        <v>10</v>
      </c>
      <c r="O8" s="21">
        <v>8</v>
      </c>
      <c r="P8" s="21">
        <v>15</v>
      </c>
      <c r="Q8" s="21">
        <v>3</v>
      </c>
      <c r="R8" s="52">
        <v>21</v>
      </c>
      <c r="S8" s="22"/>
      <c r="T8" s="22"/>
      <c r="U8" s="22"/>
      <c r="V8" s="22"/>
      <c r="W8" s="21">
        <v>11</v>
      </c>
      <c r="X8" s="21">
        <v>10</v>
      </c>
      <c r="Y8" s="21">
        <v>17</v>
      </c>
      <c r="Z8" s="34">
        <v>4</v>
      </c>
      <c r="AA8" s="21">
        <v>20</v>
      </c>
      <c r="AB8" s="21">
        <v>1</v>
      </c>
      <c r="AC8" s="21">
        <v>11</v>
      </c>
      <c r="AD8" s="21">
        <v>7</v>
      </c>
      <c r="AE8" s="21">
        <v>16</v>
      </c>
      <c r="AF8" s="21">
        <v>2</v>
      </c>
      <c r="AG8" s="37"/>
      <c r="AH8" s="22"/>
      <c r="AI8" s="22"/>
      <c r="AJ8" s="22"/>
      <c r="AK8" s="22"/>
      <c r="AL8" s="22"/>
      <c r="AM8" s="22"/>
      <c r="AN8" s="22"/>
      <c r="AO8" s="22"/>
      <c r="AP8" s="57"/>
      <c r="AQ8" s="57"/>
      <c r="AR8" s="64"/>
      <c r="AS8" s="64"/>
      <c r="AT8" s="64"/>
      <c r="AU8" s="64"/>
    </row>
    <row r="9" spans="1:47" x14ac:dyDescent="0.35">
      <c r="A9" s="29">
        <v>2</v>
      </c>
      <c r="B9" s="34">
        <v>14</v>
      </c>
      <c r="C9" s="52">
        <v>11</v>
      </c>
      <c r="D9" s="22"/>
      <c r="E9" s="22"/>
      <c r="F9" s="22"/>
      <c r="G9" s="22"/>
      <c r="H9" s="21">
        <v>8</v>
      </c>
      <c r="I9" s="21">
        <v>3</v>
      </c>
      <c r="J9" s="21">
        <v>7</v>
      </c>
      <c r="K9" s="34">
        <v>4</v>
      </c>
      <c r="L9" s="21">
        <v>11</v>
      </c>
      <c r="M9" s="21">
        <v>0</v>
      </c>
      <c r="N9" s="21">
        <v>3</v>
      </c>
      <c r="O9" s="21">
        <v>6</v>
      </c>
      <c r="P9" s="21">
        <v>9</v>
      </c>
      <c r="Q9" s="21">
        <v>0</v>
      </c>
      <c r="R9" s="52">
        <v>13</v>
      </c>
      <c r="S9" s="22"/>
      <c r="T9" s="22"/>
      <c r="U9" s="22"/>
      <c r="V9" s="22"/>
      <c r="W9" s="21">
        <v>9</v>
      </c>
      <c r="X9" s="21">
        <v>4</v>
      </c>
      <c r="Y9" s="21">
        <v>5</v>
      </c>
      <c r="Z9" s="34">
        <v>7</v>
      </c>
      <c r="AA9" s="21">
        <v>8</v>
      </c>
      <c r="AB9" s="21">
        <v>4</v>
      </c>
      <c r="AC9" s="21">
        <v>0</v>
      </c>
      <c r="AD9" s="21">
        <v>12</v>
      </c>
      <c r="AE9" s="21">
        <v>11</v>
      </c>
      <c r="AF9" s="21">
        <v>1</v>
      </c>
      <c r="AG9" s="37"/>
      <c r="AH9" s="22"/>
      <c r="AI9" s="22"/>
      <c r="AJ9" s="22"/>
      <c r="AK9" s="22"/>
      <c r="AL9" s="22"/>
      <c r="AM9" s="22"/>
      <c r="AN9" s="22"/>
      <c r="AO9" s="22"/>
      <c r="AP9" s="57"/>
      <c r="AQ9" s="57"/>
      <c r="AR9" s="64"/>
      <c r="AS9" s="64"/>
      <c r="AT9" s="64"/>
      <c r="AU9" s="64"/>
    </row>
    <row r="10" spans="1:47" x14ac:dyDescent="0.35">
      <c r="A10" s="29">
        <v>3</v>
      </c>
      <c r="B10" s="34">
        <v>19</v>
      </c>
      <c r="C10" s="52">
        <v>17</v>
      </c>
      <c r="D10" s="21">
        <v>13</v>
      </c>
      <c r="E10" s="21">
        <v>1</v>
      </c>
      <c r="F10" s="21">
        <v>2</v>
      </c>
      <c r="G10" s="21">
        <v>1</v>
      </c>
      <c r="H10" s="21">
        <v>14</v>
      </c>
      <c r="I10" s="21">
        <v>3</v>
      </c>
      <c r="J10" s="21">
        <v>9</v>
      </c>
      <c r="K10" s="34">
        <v>8</v>
      </c>
      <c r="L10" s="21">
        <v>12</v>
      </c>
      <c r="M10" s="21">
        <v>5</v>
      </c>
      <c r="N10" s="21">
        <v>4</v>
      </c>
      <c r="O10" s="21">
        <v>10</v>
      </c>
      <c r="P10" s="21">
        <v>9</v>
      </c>
      <c r="Q10" s="21">
        <v>5</v>
      </c>
      <c r="R10" s="52">
        <v>19</v>
      </c>
      <c r="S10" s="21">
        <v>12</v>
      </c>
      <c r="T10" s="21">
        <v>5</v>
      </c>
      <c r="U10" s="21">
        <v>1</v>
      </c>
      <c r="V10" s="21">
        <v>1</v>
      </c>
      <c r="W10" s="21">
        <v>15</v>
      </c>
      <c r="X10" s="21">
        <v>3</v>
      </c>
      <c r="Y10" s="21">
        <v>10</v>
      </c>
      <c r="Z10" s="34">
        <v>8</v>
      </c>
      <c r="AA10" s="21">
        <v>15</v>
      </c>
      <c r="AB10" s="21">
        <v>3</v>
      </c>
      <c r="AC10" s="21">
        <v>4</v>
      </c>
      <c r="AD10" s="21">
        <v>15</v>
      </c>
      <c r="AE10" s="21">
        <v>16</v>
      </c>
      <c r="AF10" s="21">
        <v>3</v>
      </c>
      <c r="AG10" s="37"/>
      <c r="AH10" s="22"/>
      <c r="AI10" s="22"/>
      <c r="AJ10" s="22"/>
      <c r="AK10" s="22"/>
      <c r="AL10" s="22"/>
      <c r="AM10" s="22"/>
      <c r="AN10" s="22"/>
      <c r="AO10" s="22"/>
      <c r="AP10" s="57"/>
      <c r="AQ10" s="57"/>
      <c r="AR10" s="64"/>
      <c r="AS10" s="64"/>
      <c r="AT10" s="64"/>
      <c r="AU10" s="64"/>
    </row>
    <row r="11" spans="1:47" x14ac:dyDescent="0.35">
      <c r="A11" s="29">
        <v>4</v>
      </c>
      <c r="B11" s="34">
        <v>22</v>
      </c>
      <c r="C11" s="52">
        <v>18</v>
      </c>
      <c r="D11" s="21">
        <v>9</v>
      </c>
      <c r="E11" s="21">
        <v>7</v>
      </c>
      <c r="F11" s="21">
        <v>2</v>
      </c>
      <c r="G11" s="21">
        <v>0</v>
      </c>
      <c r="H11" s="21">
        <v>12</v>
      </c>
      <c r="I11" s="21">
        <v>3</v>
      </c>
      <c r="J11" s="21">
        <v>6</v>
      </c>
      <c r="K11" s="34">
        <v>9</v>
      </c>
      <c r="L11" s="21">
        <v>9</v>
      </c>
      <c r="M11" s="21">
        <v>6</v>
      </c>
      <c r="N11" s="21">
        <v>4</v>
      </c>
      <c r="O11" s="21">
        <v>9</v>
      </c>
      <c r="P11" s="21">
        <v>11</v>
      </c>
      <c r="Q11" s="21">
        <v>2</v>
      </c>
      <c r="R11" s="52">
        <v>16</v>
      </c>
      <c r="S11" s="21">
        <v>13</v>
      </c>
      <c r="T11" s="21">
        <v>3</v>
      </c>
      <c r="U11" s="21">
        <v>0</v>
      </c>
      <c r="V11" s="21">
        <v>0</v>
      </c>
      <c r="W11" s="21">
        <v>13</v>
      </c>
      <c r="X11" s="21">
        <v>2</v>
      </c>
      <c r="Y11" s="21">
        <v>7</v>
      </c>
      <c r="Z11" s="34">
        <v>6</v>
      </c>
      <c r="AA11" s="21">
        <v>10</v>
      </c>
      <c r="AB11" s="21">
        <v>5</v>
      </c>
      <c r="AC11" s="21">
        <v>4</v>
      </c>
      <c r="AD11" s="21">
        <v>11</v>
      </c>
      <c r="AE11" s="21">
        <v>12</v>
      </c>
      <c r="AF11" s="21">
        <v>3</v>
      </c>
      <c r="AG11" s="37"/>
      <c r="AH11" s="22"/>
      <c r="AI11" s="22"/>
      <c r="AJ11" s="22"/>
      <c r="AK11" s="22"/>
      <c r="AL11" s="22"/>
      <c r="AM11" s="22"/>
      <c r="AN11" s="22"/>
      <c r="AO11" s="22"/>
      <c r="AP11" s="57"/>
      <c r="AQ11" s="57"/>
      <c r="AR11" s="64"/>
      <c r="AS11" s="64"/>
      <c r="AT11" s="64"/>
      <c r="AU11" s="64"/>
    </row>
    <row r="12" spans="1:47" x14ac:dyDescent="0.35">
      <c r="A12" s="29">
        <v>5</v>
      </c>
      <c r="B12" s="34">
        <v>17</v>
      </c>
      <c r="C12" s="52">
        <v>16</v>
      </c>
      <c r="D12" s="21">
        <v>7</v>
      </c>
      <c r="E12" s="21">
        <v>6</v>
      </c>
      <c r="F12" s="21">
        <v>2</v>
      </c>
      <c r="G12" s="21">
        <v>1</v>
      </c>
      <c r="H12" s="21">
        <v>11</v>
      </c>
      <c r="I12" s="21">
        <v>3</v>
      </c>
      <c r="J12" s="21">
        <v>8</v>
      </c>
      <c r="K12" s="34">
        <v>6</v>
      </c>
      <c r="L12" s="21">
        <v>8</v>
      </c>
      <c r="M12" s="21">
        <v>6</v>
      </c>
      <c r="N12" s="21">
        <v>1</v>
      </c>
      <c r="O12" s="21">
        <v>12</v>
      </c>
      <c r="P12" s="21">
        <v>7</v>
      </c>
      <c r="Q12" s="21">
        <v>6</v>
      </c>
      <c r="R12" s="52">
        <v>17</v>
      </c>
      <c r="S12" s="21">
        <v>16</v>
      </c>
      <c r="T12" s="21">
        <v>1</v>
      </c>
      <c r="U12" s="21">
        <v>0</v>
      </c>
      <c r="V12" s="21">
        <v>0</v>
      </c>
      <c r="W12" s="21">
        <v>16</v>
      </c>
      <c r="X12" s="21">
        <v>0</v>
      </c>
      <c r="Y12" s="21">
        <v>8</v>
      </c>
      <c r="Z12" s="34">
        <v>8</v>
      </c>
      <c r="AA12" s="21">
        <v>11</v>
      </c>
      <c r="AB12" s="21">
        <v>5</v>
      </c>
      <c r="AC12" s="21">
        <v>2</v>
      </c>
      <c r="AD12" s="21">
        <v>13</v>
      </c>
      <c r="AE12" s="21">
        <v>7</v>
      </c>
      <c r="AF12" s="21">
        <v>8</v>
      </c>
      <c r="AG12" s="52">
        <v>0</v>
      </c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</row>
    <row r="13" spans="1:47" x14ac:dyDescent="0.35">
      <c r="A13" s="29">
        <v>6</v>
      </c>
      <c r="B13" s="34">
        <v>22</v>
      </c>
      <c r="C13" s="52">
        <v>20</v>
      </c>
      <c r="D13" s="21">
        <v>11</v>
      </c>
      <c r="E13" s="21">
        <v>6</v>
      </c>
      <c r="F13" s="21">
        <v>3</v>
      </c>
      <c r="G13" s="21">
        <v>0</v>
      </c>
      <c r="H13" s="21">
        <v>17</v>
      </c>
      <c r="I13" s="21">
        <v>3</v>
      </c>
      <c r="J13" s="21">
        <v>2</v>
      </c>
      <c r="K13" s="34">
        <v>18</v>
      </c>
      <c r="L13" s="21">
        <v>3</v>
      </c>
      <c r="M13" s="21">
        <v>17</v>
      </c>
      <c r="N13" s="21">
        <v>3</v>
      </c>
      <c r="O13" s="21">
        <v>12</v>
      </c>
      <c r="P13" s="21">
        <v>6</v>
      </c>
      <c r="Q13" s="21">
        <v>9</v>
      </c>
      <c r="R13" s="52">
        <v>21</v>
      </c>
      <c r="S13" s="21">
        <v>14</v>
      </c>
      <c r="T13" s="21">
        <v>3</v>
      </c>
      <c r="U13" s="21">
        <v>3</v>
      </c>
      <c r="V13" s="21">
        <v>1</v>
      </c>
      <c r="W13" s="21">
        <v>17</v>
      </c>
      <c r="X13" s="21">
        <v>4</v>
      </c>
      <c r="Y13" s="21">
        <v>6</v>
      </c>
      <c r="Z13" s="34">
        <v>15</v>
      </c>
      <c r="AA13" s="21">
        <v>11</v>
      </c>
      <c r="AB13" s="21">
        <v>10</v>
      </c>
      <c r="AC13" s="21">
        <v>6</v>
      </c>
      <c r="AD13" s="21">
        <v>14</v>
      </c>
      <c r="AE13" s="21">
        <v>18</v>
      </c>
      <c r="AF13" s="21">
        <v>2</v>
      </c>
      <c r="AG13" s="52">
        <v>16</v>
      </c>
      <c r="AH13" s="22"/>
      <c r="AI13" s="22"/>
      <c r="AJ13" s="22"/>
      <c r="AK13" s="22"/>
      <c r="AL13" s="21">
        <v>11</v>
      </c>
      <c r="AM13" s="21">
        <v>5</v>
      </c>
      <c r="AN13" s="21">
        <v>6</v>
      </c>
      <c r="AO13" s="21">
        <v>10</v>
      </c>
      <c r="AP13" s="21">
        <v>6</v>
      </c>
      <c r="AQ13" s="21">
        <v>10</v>
      </c>
      <c r="AR13" s="21">
        <v>2</v>
      </c>
      <c r="AS13" s="21">
        <v>13</v>
      </c>
      <c r="AT13" s="21">
        <v>9</v>
      </c>
      <c r="AU13" s="21">
        <v>6</v>
      </c>
    </row>
    <row r="14" spans="1:47" x14ac:dyDescent="0.35">
      <c r="A14" s="29">
        <v>7</v>
      </c>
      <c r="B14" s="34">
        <v>21</v>
      </c>
      <c r="C14" s="52">
        <v>17</v>
      </c>
      <c r="D14" s="21">
        <v>8</v>
      </c>
      <c r="E14" s="21">
        <v>8</v>
      </c>
      <c r="F14" s="21">
        <v>1</v>
      </c>
      <c r="G14" s="21">
        <v>0</v>
      </c>
      <c r="H14" s="21">
        <v>13</v>
      </c>
      <c r="I14" s="21">
        <v>3</v>
      </c>
      <c r="J14" s="21">
        <v>5</v>
      </c>
      <c r="K14" s="34">
        <v>11</v>
      </c>
      <c r="L14" s="21">
        <v>5</v>
      </c>
      <c r="M14" s="21">
        <v>11</v>
      </c>
      <c r="N14" s="21">
        <v>6</v>
      </c>
      <c r="O14" s="21">
        <v>8</v>
      </c>
      <c r="P14" s="21">
        <v>9</v>
      </c>
      <c r="Q14" s="21">
        <v>5</v>
      </c>
      <c r="R14" s="52">
        <v>17</v>
      </c>
      <c r="S14" s="21">
        <v>12</v>
      </c>
      <c r="T14" s="21">
        <v>5</v>
      </c>
      <c r="U14" s="21">
        <v>0</v>
      </c>
      <c r="V14" s="21">
        <v>0</v>
      </c>
      <c r="W14" s="21">
        <v>15</v>
      </c>
      <c r="X14" s="21">
        <v>2</v>
      </c>
      <c r="Y14" s="21">
        <v>6</v>
      </c>
      <c r="Z14" s="34">
        <v>11</v>
      </c>
      <c r="AA14" s="21">
        <v>8</v>
      </c>
      <c r="AB14" s="21">
        <v>9</v>
      </c>
      <c r="AC14" s="21">
        <v>6</v>
      </c>
      <c r="AD14" s="21">
        <v>10</v>
      </c>
      <c r="AE14" s="21">
        <v>11</v>
      </c>
      <c r="AF14" s="21">
        <v>5</v>
      </c>
      <c r="AG14" s="52">
        <v>16</v>
      </c>
      <c r="AH14" s="22"/>
      <c r="AI14" s="22"/>
      <c r="AJ14" s="22"/>
      <c r="AK14" s="22"/>
      <c r="AL14" s="21">
        <v>14</v>
      </c>
      <c r="AM14" s="21">
        <v>2</v>
      </c>
      <c r="AN14" s="21">
        <v>10</v>
      </c>
      <c r="AO14" s="21">
        <v>6</v>
      </c>
      <c r="AP14" s="21">
        <v>10</v>
      </c>
      <c r="AQ14" s="21">
        <v>6</v>
      </c>
      <c r="AR14" s="21">
        <v>6</v>
      </c>
      <c r="AS14" s="21">
        <v>8</v>
      </c>
      <c r="AT14" s="21">
        <v>7</v>
      </c>
      <c r="AU14" s="21">
        <v>7</v>
      </c>
    </row>
    <row r="15" spans="1:47" x14ac:dyDescent="0.35">
      <c r="A15" s="29">
        <v>8</v>
      </c>
      <c r="B15" s="34">
        <v>16</v>
      </c>
      <c r="C15" s="52">
        <v>12</v>
      </c>
      <c r="D15" s="21">
        <v>8</v>
      </c>
      <c r="E15" s="21">
        <v>3</v>
      </c>
      <c r="F15" s="21">
        <v>1</v>
      </c>
      <c r="G15" s="21">
        <v>0</v>
      </c>
      <c r="H15" s="21">
        <v>10</v>
      </c>
      <c r="I15" s="21">
        <v>1</v>
      </c>
      <c r="J15" s="21">
        <v>8</v>
      </c>
      <c r="K15" s="34">
        <v>3</v>
      </c>
      <c r="L15" s="21">
        <v>8</v>
      </c>
      <c r="M15" s="21">
        <v>3</v>
      </c>
      <c r="N15" s="21">
        <v>4</v>
      </c>
      <c r="O15" s="21">
        <v>4</v>
      </c>
      <c r="P15" s="21">
        <v>5</v>
      </c>
      <c r="Q15" s="21">
        <v>3</v>
      </c>
      <c r="R15" s="52">
        <v>13</v>
      </c>
      <c r="S15" s="21">
        <v>11</v>
      </c>
      <c r="T15" s="21">
        <v>2</v>
      </c>
      <c r="U15" s="21">
        <v>0</v>
      </c>
      <c r="V15" s="21">
        <v>0</v>
      </c>
      <c r="W15" s="21">
        <v>11</v>
      </c>
      <c r="X15" s="21">
        <v>1</v>
      </c>
      <c r="Y15" s="21">
        <v>3</v>
      </c>
      <c r="Z15" s="34">
        <v>9</v>
      </c>
      <c r="AA15" s="21">
        <v>5</v>
      </c>
      <c r="AB15" s="21">
        <v>7</v>
      </c>
      <c r="AC15" s="21">
        <v>5</v>
      </c>
      <c r="AD15" s="21">
        <v>7</v>
      </c>
      <c r="AE15" s="21">
        <v>7</v>
      </c>
      <c r="AF15" s="21">
        <v>2</v>
      </c>
      <c r="AG15" s="52">
        <v>10</v>
      </c>
      <c r="AH15" s="21">
        <v>5</v>
      </c>
      <c r="AI15" s="21">
        <v>5</v>
      </c>
      <c r="AJ15" s="21">
        <v>0</v>
      </c>
      <c r="AK15" s="21">
        <v>0</v>
      </c>
      <c r="AL15" s="21">
        <v>8</v>
      </c>
      <c r="AM15" s="21">
        <v>2</v>
      </c>
      <c r="AN15" s="21">
        <v>5</v>
      </c>
      <c r="AO15" s="21">
        <v>5</v>
      </c>
      <c r="AP15" s="21">
        <v>6</v>
      </c>
      <c r="AQ15" s="21">
        <v>4</v>
      </c>
      <c r="AR15" s="21">
        <v>3</v>
      </c>
      <c r="AS15" s="21">
        <v>5</v>
      </c>
      <c r="AT15" s="21">
        <v>4</v>
      </c>
      <c r="AU15" s="21">
        <v>4</v>
      </c>
    </row>
    <row r="16" spans="1:47" s="6" customFormat="1" x14ac:dyDescent="0.35">
      <c r="A16" s="23" t="s">
        <v>14</v>
      </c>
      <c r="B16" s="43">
        <f t="shared" ref="B16:AM16" si="0">B7+B8+B9+B10+B11+B12+B13+B14+B15</f>
        <v>167</v>
      </c>
      <c r="C16" s="38">
        <f t="shared" si="0"/>
        <v>144</v>
      </c>
      <c r="D16" s="24">
        <f t="shared" si="0"/>
        <v>56</v>
      </c>
      <c r="E16" s="24">
        <f t="shared" si="0"/>
        <v>31</v>
      </c>
      <c r="F16" s="24">
        <f t="shared" si="0"/>
        <v>11</v>
      </c>
      <c r="G16" s="24">
        <f t="shared" si="0"/>
        <v>2</v>
      </c>
      <c r="H16" s="24">
        <f t="shared" si="0"/>
        <v>107</v>
      </c>
      <c r="I16" s="24">
        <f t="shared" si="0"/>
        <v>30</v>
      </c>
      <c r="J16" s="24">
        <f t="shared" si="0"/>
        <v>67</v>
      </c>
      <c r="K16" s="35">
        <f t="shared" si="0"/>
        <v>68</v>
      </c>
      <c r="L16" s="24">
        <f t="shared" si="0"/>
        <v>84</v>
      </c>
      <c r="M16" s="35">
        <f t="shared" si="0"/>
        <v>51</v>
      </c>
      <c r="N16" s="35">
        <f t="shared" ref="N16:Q16" si="1">N7+N8+N9+N10+N11+N12+N13+N14+N15</f>
        <v>37</v>
      </c>
      <c r="O16" s="35">
        <f t="shared" si="1"/>
        <v>78</v>
      </c>
      <c r="P16" s="35">
        <f t="shared" si="1"/>
        <v>81</v>
      </c>
      <c r="Q16" s="35">
        <f t="shared" si="1"/>
        <v>34</v>
      </c>
      <c r="R16" s="38">
        <f t="shared" si="0"/>
        <v>150</v>
      </c>
      <c r="S16" s="25">
        <f t="shared" si="0"/>
        <v>78</v>
      </c>
      <c r="T16" s="25">
        <f t="shared" si="0"/>
        <v>19</v>
      </c>
      <c r="U16" s="25">
        <f t="shared" si="0"/>
        <v>4</v>
      </c>
      <c r="V16" s="25">
        <f t="shared" si="0"/>
        <v>2</v>
      </c>
      <c r="W16" s="25">
        <f t="shared" si="0"/>
        <v>116</v>
      </c>
      <c r="X16" s="25">
        <f t="shared" si="0"/>
        <v>30</v>
      </c>
      <c r="Y16" s="25">
        <f t="shared" ref="Y16:AF16" si="2">Y7+Y8+Y9+Y10+Y11+Y12+Y13+Y14+Y15</f>
        <v>69</v>
      </c>
      <c r="Z16" s="30">
        <f t="shared" si="2"/>
        <v>73</v>
      </c>
      <c r="AA16" s="25">
        <f t="shared" si="2"/>
        <v>100</v>
      </c>
      <c r="AB16" s="30">
        <f t="shared" si="2"/>
        <v>44</v>
      </c>
      <c r="AC16" s="30">
        <f t="shared" si="2"/>
        <v>42</v>
      </c>
      <c r="AD16" s="30">
        <f t="shared" si="2"/>
        <v>96</v>
      </c>
      <c r="AE16" s="30">
        <f t="shared" si="2"/>
        <v>109</v>
      </c>
      <c r="AF16" s="30">
        <f t="shared" si="2"/>
        <v>26</v>
      </c>
      <c r="AG16" s="38">
        <f t="shared" si="0"/>
        <v>42</v>
      </c>
      <c r="AH16" s="31">
        <f t="shared" ref="AH16:AK16" si="3">AH7+AH8+AH9+AH10+AH11+AH12+AH13+AH14+AH15</f>
        <v>5</v>
      </c>
      <c r="AI16" s="31">
        <f t="shared" si="3"/>
        <v>5</v>
      </c>
      <c r="AJ16" s="31">
        <f t="shared" si="3"/>
        <v>0</v>
      </c>
      <c r="AK16" s="31">
        <f t="shared" si="3"/>
        <v>0</v>
      </c>
      <c r="AL16" s="31">
        <f t="shared" si="0"/>
        <v>33</v>
      </c>
      <c r="AM16" s="31">
        <f t="shared" si="0"/>
        <v>9</v>
      </c>
      <c r="AN16" s="31">
        <f>AN12+AN13+AN14+AN15</f>
        <v>21</v>
      </c>
      <c r="AO16" s="31">
        <f>AO12+AO13+AO14+AO15</f>
        <v>21</v>
      </c>
      <c r="AP16" s="31">
        <f t="shared" ref="AP16:AQ16" si="4">AP7+AP8+AP9+AP10+AP11+AP12+AP13+AP14+AP15</f>
        <v>22</v>
      </c>
      <c r="AQ16" s="31">
        <f t="shared" si="4"/>
        <v>20</v>
      </c>
      <c r="AR16" s="31">
        <f t="shared" ref="AR16:AU16" si="5">AR7+AR8+AR9+AR10+AR11+AR12+AR13+AR14+AR15</f>
        <v>11</v>
      </c>
      <c r="AS16" s="31">
        <f t="shared" si="5"/>
        <v>26</v>
      </c>
      <c r="AT16" s="31">
        <f t="shared" si="5"/>
        <v>20</v>
      </c>
      <c r="AU16" s="31">
        <f t="shared" si="5"/>
        <v>17</v>
      </c>
    </row>
    <row r="17" spans="1:47" s="6" customFormat="1" x14ac:dyDescent="0.35">
      <c r="A17" s="23" t="s">
        <v>15</v>
      </c>
      <c r="B17" s="45"/>
      <c r="C17" s="39">
        <f>C16/B16</f>
        <v>0.86227544910179643</v>
      </c>
      <c r="D17" s="26">
        <f>D16/C19</f>
        <v>0.56000000000000005</v>
      </c>
      <c r="E17" s="26">
        <f>E16/C19</f>
        <v>0.31</v>
      </c>
      <c r="F17" s="26">
        <f>F16/C19</f>
        <v>0.11</v>
      </c>
      <c r="G17" s="26">
        <f>G16/C19</f>
        <v>0.02</v>
      </c>
      <c r="H17" s="26">
        <f>H16/C16</f>
        <v>0.74305555555555558</v>
      </c>
      <c r="I17" s="26">
        <f>I16/C16</f>
        <v>0.20833333333333334</v>
      </c>
      <c r="J17" s="26">
        <f>J16/(J16+K16)</f>
        <v>0.49629629629629629</v>
      </c>
      <c r="K17" s="26">
        <f>K16/(J16+K16)</f>
        <v>0.50370370370370365</v>
      </c>
      <c r="L17" s="26">
        <f>L16/(L16+M16)</f>
        <v>0.62222222222222223</v>
      </c>
      <c r="M17" s="26">
        <f>M16/(L16+M16)</f>
        <v>0.37777777777777777</v>
      </c>
      <c r="N17" s="26">
        <f>N16/(N16+O16)</f>
        <v>0.32173913043478258</v>
      </c>
      <c r="O17" s="26">
        <f t="shared" ref="O17" si="6">O16/(N16+O16)</f>
        <v>0.67826086956521736</v>
      </c>
      <c r="P17" s="26">
        <f>P16/(P16+Q16)</f>
        <v>0.70434782608695656</v>
      </c>
      <c r="Q17" s="26">
        <f t="shared" ref="Q17" si="7">Q16/(P16+Q16)</f>
        <v>0.29565217391304349</v>
      </c>
      <c r="R17" s="39">
        <f>R16/B16</f>
        <v>0.89820359281437123</v>
      </c>
      <c r="S17" s="27">
        <f>S16/R19</f>
        <v>0.75728155339805825</v>
      </c>
      <c r="T17" s="27">
        <f>T16/R19</f>
        <v>0.18446601941747573</v>
      </c>
      <c r="U17" s="27">
        <f>U16/R19</f>
        <v>3.8834951456310676E-2</v>
      </c>
      <c r="V17" s="27">
        <f>V16/R19</f>
        <v>1.9417475728155338E-2</v>
      </c>
      <c r="W17" s="27">
        <f>W16/R16</f>
        <v>0.77333333333333332</v>
      </c>
      <c r="X17" s="27">
        <f>X16/R16</f>
        <v>0.2</v>
      </c>
      <c r="Y17" s="27">
        <f>Y16/(Y16+Z16)</f>
        <v>0.4859154929577465</v>
      </c>
      <c r="Z17" s="27">
        <f>Z16/(Y16+Z16)</f>
        <v>0.5140845070422535</v>
      </c>
      <c r="AA17" s="27">
        <f>AA16/(AA16+AB16)</f>
        <v>0.69444444444444442</v>
      </c>
      <c r="AB17" s="27">
        <f>AB16/(AA16+AB16)</f>
        <v>0.30555555555555558</v>
      </c>
      <c r="AC17" s="27">
        <f>AC16/(AC16+AD16)</f>
        <v>0.30434782608695654</v>
      </c>
      <c r="AD17" s="27">
        <f t="shared" ref="AD17" si="8">AD16/(AC16+AD16)</f>
        <v>0.69565217391304346</v>
      </c>
      <c r="AE17" s="27">
        <f>AE16/(AE16+AF16)</f>
        <v>0.80740740740740746</v>
      </c>
      <c r="AF17" s="27">
        <f t="shared" ref="AF17" si="9">AF16/(AE16+AF16)</f>
        <v>0.19259259259259259</v>
      </c>
      <c r="AG17" s="39">
        <f>AG16/(B12+B13+B14+B15)</f>
        <v>0.55263157894736847</v>
      </c>
      <c r="AH17" s="33">
        <f>AH16/(AG12+AG15)</f>
        <v>0.5</v>
      </c>
      <c r="AI17" s="33">
        <f>AI16/(AG12+AG15)</f>
        <v>0.5</v>
      </c>
      <c r="AJ17" s="33">
        <f>AJ16/(AG12+AG15)</f>
        <v>0</v>
      </c>
      <c r="AK17" s="33">
        <f>AK16/(AG12+AG15)</f>
        <v>0</v>
      </c>
      <c r="AL17" s="33">
        <f>AL16/AG19</f>
        <v>0.7857142857142857</v>
      </c>
      <c r="AM17" s="33">
        <f>AM16/AG19</f>
        <v>0.21428571428571427</v>
      </c>
      <c r="AN17" s="33">
        <f>AN16/(AN16+AO16)</f>
        <v>0.5</v>
      </c>
      <c r="AO17" s="33">
        <f>AO16/(AN16+AO16)</f>
        <v>0.5</v>
      </c>
      <c r="AP17" s="33">
        <f>AP16/(AP16+AQ16)</f>
        <v>0.52380952380952384</v>
      </c>
      <c r="AQ17" s="33">
        <f>AQ16/(AP16+AQ16)</f>
        <v>0.47619047619047616</v>
      </c>
      <c r="AR17" s="33">
        <f>AR16/(AR16+AS16)</f>
        <v>0.29729729729729731</v>
      </c>
      <c r="AS17" s="33">
        <f t="shared" ref="AS17:AU17" si="10">AS16/(AR16+AS16)</f>
        <v>0.70270270270270274</v>
      </c>
      <c r="AT17" s="33">
        <f>AT16/(AT16+AU16)</f>
        <v>0.54054054054054057</v>
      </c>
      <c r="AU17" s="33">
        <f t="shared" si="10"/>
        <v>0.45945945945945948</v>
      </c>
    </row>
    <row r="18" spans="1:47" x14ac:dyDescent="0.35">
      <c r="A18" s="76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8"/>
    </row>
    <row r="19" spans="1:47" x14ac:dyDescent="0.35">
      <c r="A19" s="32" t="s">
        <v>16</v>
      </c>
      <c r="B19" s="44">
        <f t="shared" ref="B19:AG19" si="11">B10+B11+B12+B13+B14+B15</f>
        <v>117</v>
      </c>
      <c r="C19" s="40">
        <f t="shared" si="11"/>
        <v>100</v>
      </c>
      <c r="D19" s="24">
        <f t="shared" si="11"/>
        <v>56</v>
      </c>
      <c r="E19" s="24">
        <f t="shared" si="11"/>
        <v>31</v>
      </c>
      <c r="F19" s="24">
        <f t="shared" si="11"/>
        <v>11</v>
      </c>
      <c r="G19" s="24">
        <f t="shared" si="11"/>
        <v>2</v>
      </c>
      <c r="H19" s="24">
        <f t="shared" si="11"/>
        <v>77</v>
      </c>
      <c r="I19" s="24">
        <f t="shared" si="11"/>
        <v>16</v>
      </c>
      <c r="J19" s="24">
        <f>J10+J11+J12+J13+J14+J15</f>
        <v>38</v>
      </c>
      <c r="K19" s="24">
        <f>K10+K11+K12+K13+K14+K15</f>
        <v>55</v>
      </c>
      <c r="L19" s="24">
        <f t="shared" ref="L19:M19" si="12">L10+L11+L12+L13+L14+L15</f>
        <v>45</v>
      </c>
      <c r="M19" s="35">
        <f t="shared" si="12"/>
        <v>48</v>
      </c>
      <c r="N19" s="35">
        <f t="shared" ref="N19:Q19" si="13">N10+N11+N12+N13+N14+N15</f>
        <v>22</v>
      </c>
      <c r="O19" s="35">
        <f t="shared" si="13"/>
        <v>55</v>
      </c>
      <c r="P19" s="35">
        <f t="shared" si="13"/>
        <v>47</v>
      </c>
      <c r="Q19" s="35">
        <f t="shared" si="13"/>
        <v>30</v>
      </c>
      <c r="R19" s="40">
        <f t="shared" si="11"/>
        <v>103</v>
      </c>
      <c r="S19" s="25">
        <f t="shared" si="11"/>
        <v>78</v>
      </c>
      <c r="T19" s="25">
        <f t="shared" si="11"/>
        <v>19</v>
      </c>
      <c r="U19" s="25">
        <f t="shared" si="11"/>
        <v>4</v>
      </c>
      <c r="V19" s="25">
        <f t="shared" si="11"/>
        <v>2</v>
      </c>
      <c r="W19" s="25">
        <f t="shared" si="11"/>
        <v>87</v>
      </c>
      <c r="X19" s="25">
        <f t="shared" si="11"/>
        <v>12</v>
      </c>
      <c r="Y19" s="25">
        <f>Y10+Y11+Y12+Y13+Y14+Y15</f>
        <v>40</v>
      </c>
      <c r="Z19" s="25">
        <f>Z10+Z11+Z12+Z13+Z14+Z15</f>
        <v>57</v>
      </c>
      <c r="AA19" s="25">
        <f t="shared" ref="AA19:AB19" si="14">AA10+AA11+AA12+AA13+AA14+AA15</f>
        <v>60</v>
      </c>
      <c r="AB19" s="30">
        <f t="shared" si="14"/>
        <v>39</v>
      </c>
      <c r="AC19" s="30">
        <f t="shared" ref="AC19:AF19" si="15">AC10+AC11+AC12+AC13+AC14+AC15</f>
        <v>27</v>
      </c>
      <c r="AD19" s="30">
        <f t="shared" si="15"/>
        <v>70</v>
      </c>
      <c r="AE19" s="30">
        <f t="shared" si="15"/>
        <v>71</v>
      </c>
      <c r="AF19" s="30">
        <f t="shared" si="15"/>
        <v>23</v>
      </c>
      <c r="AG19" s="40">
        <f t="shared" si="11"/>
        <v>42</v>
      </c>
      <c r="AH19" s="31">
        <f t="shared" ref="AH19:AK19" si="16">AH10+AH11+AH12+AH13+AH14+AH15</f>
        <v>5</v>
      </c>
      <c r="AI19" s="31">
        <f t="shared" si="16"/>
        <v>5</v>
      </c>
      <c r="AJ19" s="31">
        <f t="shared" si="16"/>
        <v>0</v>
      </c>
      <c r="AK19" s="31">
        <f t="shared" si="16"/>
        <v>0</v>
      </c>
      <c r="AL19" s="31">
        <f>AL10+AL11+AL12+AL13+AL14+AL15</f>
        <v>33</v>
      </c>
      <c r="AM19" s="31">
        <f>AM10+AM11+AM12+AM13+AM14+AM15</f>
        <v>9</v>
      </c>
      <c r="AN19" s="31">
        <f>AN10+AN11+AN12+AN13+AN14+AN15</f>
        <v>21</v>
      </c>
      <c r="AO19" s="31">
        <f>AO10+AO11+AO12+AO13+AO14+AO15</f>
        <v>21</v>
      </c>
      <c r="AP19" s="31">
        <f t="shared" ref="AP19:AQ19" si="17">AP10+AP11+AP12+AP13+AP14+AP15</f>
        <v>22</v>
      </c>
      <c r="AQ19" s="31">
        <f t="shared" si="17"/>
        <v>20</v>
      </c>
      <c r="AR19" s="31">
        <f t="shared" ref="AR19:AU19" si="18">AR10+AR11+AR12+AR13+AR14+AR15</f>
        <v>11</v>
      </c>
      <c r="AS19" s="31">
        <f t="shared" si="18"/>
        <v>26</v>
      </c>
      <c r="AT19" s="31">
        <f t="shared" si="18"/>
        <v>20</v>
      </c>
      <c r="AU19" s="31">
        <f t="shared" si="18"/>
        <v>17</v>
      </c>
    </row>
    <row r="20" spans="1:47" x14ac:dyDescent="0.35">
      <c r="A20" s="32" t="s">
        <v>17</v>
      </c>
      <c r="B20" s="45"/>
      <c r="C20" s="53">
        <f>C19/B19</f>
        <v>0.85470085470085466</v>
      </c>
      <c r="D20" s="26">
        <f>D19/C19</f>
        <v>0.56000000000000005</v>
      </c>
      <c r="E20" s="26">
        <f>E19/C19</f>
        <v>0.31</v>
      </c>
      <c r="F20" s="26">
        <f>F19/C19</f>
        <v>0.11</v>
      </c>
      <c r="G20" s="26">
        <f>G19/C19</f>
        <v>0.02</v>
      </c>
      <c r="H20" s="26">
        <f>H19/C19</f>
        <v>0.77</v>
      </c>
      <c r="I20" s="26">
        <f>I19/C19</f>
        <v>0.16</v>
      </c>
      <c r="J20" s="26">
        <f>J19/(J19+K19)</f>
        <v>0.40860215053763443</v>
      </c>
      <c r="K20" s="26">
        <f>K19/(J19+K19)</f>
        <v>0.59139784946236562</v>
      </c>
      <c r="L20" s="26">
        <f>L19/(L19+M19)</f>
        <v>0.4838709677419355</v>
      </c>
      <c r="M20" s="36">
        <f>M19/(L19+M19)</f>
        <v>0.5161290322580645</v>
      </c>
      <c r="N20" s="26">
        <f>N19/(N19+O19)</f>
        <v>0.2857142857142857</v>
      </c>
      <c r="O20" s="26">
        <f t="shared" ref="O20" si="19">O19/(N19+O19)</f>
        <v>0.7142857142857143</v>
      </c>
      <c r="P20" s="36">
        <f>P19/(P19+Q19)</f>
        <v>0.61038961038961037</v>
      </c>
      <c r="Q20" s="36">
        <f t="shared" ref="Q20" si="20">Q19/(P19+Q19)</f>
        <v>0.38961038961038963</v>
      </c>
      <c r="R20" s="53">
        <f>R19/B19</f>
        <v>0.88034188034188032</v>
      </c>
      <c r="S20" s="27">
        <f>S19/R19</f>
        <v>0.75728155339805825</v>
      </c>
      <c r="T20" s="27">
        <f>T19/R19</f>
        <v>0.18446601941747573</v>
      </c>
      <c r="U20" s="27">
        <f>U19/R19</f>
        <v>3.8834951456310676E-2</v>
      </c>
      <c r="V20" s="27">
        <f>V19/R19</f>
        <v>1.9417475728155338E-2</v>
      </c>
      <c r="W20" s="27">
        <f>W19/R19</f>
        <v>0.84466019417475724</v>
      </c>
      <c r="X20" s="27">
        <f>X19/R19</f>
        <v>0.11650485436893204</v>
      </c>
      <c r="Y20" s="27">
        <f>Y19/(Y19+Z19)</f>
        <v>0.41237113402061853</v>
      </c>
      <c r="Z20" s="27">
        <f>Z19/(Y19+Z19)</f>
        <v>0.58762886597938147</v>
      </c>
      <c r="AA20" s="27">
        <f>AA19/(AA19+AB19)</f>
        <v>0.60606060606060608</v>
      </c>
      <c r="AB20" s="41">
        <f>AB19/(AA19+AB19)</f>
        <v>0.39393939393939392</v>
      </c>
      <c r="AC20" s="27">
        <f>AC19/(AC19+AD19)</f>
        <v>0.27835051546391754</v>
      </c>
      <c r="AD20" s="27">
        <f t="shared" ref="AD20" si="21">AD19/(AC19+AD19)</f>
        <v>0.72164948453608246</v>
      </c>
      <c r="AE20" s="41">
        <f>AE19/(AE19+AF19)</f>
        <v>0.75531914893617025</v>
      </c>
      <c r="AF20" s="41">
        <f t="shared" ref="AF20" si="22">AF19/(AE19+AF19)</f>
        <v>0.24468085106382978</v>
      </c>
      <c r="AG20" s="53">
        <f>AG19/(B12+B13+B14+B15)</f>
        <v>0.55263157894736847</v>
      </c>
      <c r="AH20" s="33">
        <f>AH19/(AG12+AG15)</f>
        <v>0.5</v>
      </c>
      <c r="AI20" s="33">
        <f>AI19/(AG12+AG15)</f>
        <v>0.5</v>
      </c>
      <c r="AJ20" s="33">
        <f>AJ19/(AG12+AG15)</f>
        <v>0</v>
      </c>
      <c r="AK20" s="33">
        <f>AK19/(AG12+AG15)</f>
        <v>0</v>
      </c>
      <c r="AL20" s="33">
        <f>AL19/AG19</f>
        <v>0.7857142857142857</v>
      </c>
      <c r="AM20" s="33">
        <f>AM19/AG19</f>
        <v>0.21428571428571427</v>
      </c>
      <c r="AN20" s="33">
        <f>AN19/(AN19+AO19)</f>
        <v>0.5</v>
      </c>
      <c r="AO20" s="33">
        <f>AO19/(AN19+AO19)</f>
        <v>0.5</v>
      </c>
      <c r="AP20" s="33">
        <f>AP19/(AP19+AQ19)</f>
        <v>0.52380952380952384</v>
      </c>
      <c r="AQ20" s="33">
        <f>AQ19/(AP19+AQ19)</f>
        <v>0.47619047619047616</v>
      </c>
      <c r="AR20" s="33">
        <f t="shared" ref="AR20:AU20" si="23">AR19/(AQ19+AR19)</f>
        <v>0.35483870967741937</v>
      </c>
      <c r="AS20" s="33">
        <f t="shared" si="23"/>
        <v>0.70270270270270274</v>
      </c>
      <c r="AT20" s="33">
        <f>AT19/(AT19+AU19)</f>
        <v>0.54054054054054057</v>
      </c>
      <c r="AU20" s="33">
        <f t="shared" si="23"/>
        <v>0.45945945945945948</v>
      </c>
    </row>
  </sheetData>
  <mergeCells count="7">
    <mergeCell ref="A18:V18"/>
    <mergeCell ref="A1:AK1"/>
    <mergeCell ref="A2:AK2"/>
    <mergeCell ref="A3:AK3"/>
    <mergeCell ref="AG5:AU5"/>
    <mergeCell ref="R5:AF5"/>
    <mergeCell ref="C5:Q5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82680-4AD2-44D5-9C9E-65FADF8A270D}">
  <dimension ref="A1:AU20"/>
  <sheetViews>
    <sheetView zoomScale="104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7" sqref="I7"/>
    </sheetView>
  </sheetViews>
  <sheetFormatPr defaultRowHeight="14.5" x14ac:dyDescent="0.35"/>
  <cols>
    <col min="1" max="1" width="10.26953125" customWidth="1"/>
    <col min="2" max="2" width="7.54296875" customWidth="1"/>
    <col min="3" max="3" width="6" customWidth="1"/>
    <col min="4" max="4" width="6.26953125" customWidth="1"/>
    <col min="5" max="5" width="5.81640625" customWidth="1"/>
    <col min="6" max="6" width="8.7265625" customWidth="1"/>
    <col min="7" max="7" width="8.90625" customWidth="1"/>
    <col min="8" max="17" width="8.36328125" customWidth="1"/>
    <col min="18" max="18" width="6.6328125" customWidth="1"/>
    <col min="19" max="19" width="6.54296875" customWidth="1"/>
    <col min="20" max="20" width="5.7265625" customWidth="1"/>
    <col min="21" max="21" width="8.81640625" customWidth="1"/>
    <col min="22" max="22" width="9.08984375" customWidth="1"/>
    <col min="23" max="32" width="8.36328125" customWidth="1"/>
    <col min="33" max="33" width="6.08984375" customWidth="1"/>
    <col min="34" max="34" width="6.54296875" customWidth="1"/>
    <col min="35" max="35" width="5.7265625" customWidth="1"/>
    <col min="36" max="36" width="8.81640625" customWidth="1"/>
    <col min="37" max="37" width="9.08984375" customWidth="1"/>
    <col min="38" max="41" width="8.36328125" customWidth="1"/>
  </cols>
  <sheetData>
    <row r="1" spans="1:47" ht="14.5" customHeight="1" x14ac:dyDescent="0.35">
      <c r="A1" s="75" t="s">
        <v>35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</row>
    <row r="2" spans="1:47" ht="14.5" customHeight="1" x14ac:dyDescent="0.35">
      <c r="A2" s="75" t="s">
        <v>33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</row>
    <row r="3" spans="1:47" ht="14.5" customHeight="1" x14ac:dyDescent="0.35">
      <c r="A3" s="75" t="s">
        <v>13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</row>
    <row r="4" spans="1:47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7" ht="15" thickBot="1" x14ac:dyDescent="0.4">
      <c r="A5" s="18"/>
      <c r="B5" s="19"/>
      <c r="C5" s="84" t="s">
        <v>4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6"/>
      <c r="R5" s="81" t="s">
        <v>5</v>
      </c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3"/>
      <c r="AG5" s="79" t="s">
        <v>18</v>
      </c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</row>
    <row r="6" spans="1:47" s="1" customFormat="1" ht="101" customHeight="1" x14ac:dyDescent="0.35">
      <c r="A6" s="20" t="s">
        <v>12</v>
      </c>
      <c r="B6" s="42" t="s">
        <v>3</v>
      </c>
      <c r="C6" s="48" t="s">
        <v>1</v>
      </c>
      <c r="D6" s="46" t="s">
        <v>8</v>
      </c>
      <c r="E6" s="46" t="s">
        <v>9</v>
      </c>
      <c r="F6" s="46" t="s">
        <v>10</v>
      </c>
      <c r="G6" s="46" t="s">
        <v>11</v>
      </c>
      <c r="H6" s="46" t="s">
        <v>19</v>
      </c>
      <c r="I6" s="46" t="s">
        <v>20</v>
      </c>
      <c r="J6" s="46" t="s">
        <v>49</v>
      </c>
      <c r="K6" s="47" t="s">
        <v>50</v>
      </c>
      <c r="L6" s="46" t="s">
        <v>51</v>
      </c>
      <c r="M6" s="47" t="s">
        <v>52</v>
      </c>
      <c r="N6" s="46" t="s">
        <v>53</v>
      </c>
      <c r="O6" s="47" t="s">
        <v>54</v>
      </c>
      <c r="P6" s="46" t="s">
        <v>55</v>
      </c>
      <c r="Q6" s="47" t="s">
        <v>56</v>
      </c>
      <c r="R6" s="48" t="s">
        <v>1</v>
      </c>
      <c r="S6" s="49" t="s">
        <v>8</v>
      </c>
      <c r="T6" s="49" t="s">
        <v>9</v>
      </c>
      <c r="U6" s="49" t="s">
        <v>10</v>
      </c>
      <c r="V6" s="49" t="s">
        <v>11</v>
      </c>
      <c r="W6" s="49" t="s">
        <v>19</v>
      </c>
      <c r="X6" s="49" t="s">
        <v>20</v>
      </c>
      <c r="Y6" s="49" t="s">
        <v>49</v>
      </c>
      <c r="Z6" s="50" t="s">
        <v>50</v>
      </c>
      <c r="AA6" s="49" t="s">
        <v>51</v>
      </c>
      <c r="AB6" s="50" t="s">
        <v>52</v>
      </c>
      <c r="AC6" s="49" t="s">
        <v>53</v>
      </c>
      <c r="AD6" s="50" t="s">
        <v>54</v>
      </c>
      <c r="AE6" s="49" t="s">
        <v>55</v>
      </c>
      <c r="AF6" s="50" t="s">
        <v>56</v>
      </c>
      <c r="AG6" s="48" t="s">
        <v>1</v>
      </c>
      <c r="AH6" s="51" t="s">
        <v>8</v>
      </c>
      <c r="AI6" s="51" t="s">
        <v>9</v>
      </c>
      <c r="AJ6" s="51" t="s">
        <v>10</v>
      </c>
      <c r="AK6" s="51" t="s">
        <v>11</v>
      </c>
      <c r="AL6" s="51" t="s">
        <v>19</v>
      </c>
      <c r="AM6" s="51" t="s">
        <v>20</v>
      </c>
      <c r="AN6" s="51" t="s">
        <v>49</v>
      </c>
      <c r="AO6" s="54" t="s">
        <v>50</v>
      </c>
      <c r="AP6" s="51" t="s">
        <v>51</v>
      </c>
      <c r="AQ6" s="54" t="s">
        <v>52</v>
      </c>
      <c r="AR6" s="51" t="s">
        <v>53</v>
      </c>
      <c r="AS6" s="54" t="s">
        <v>54</v>
      </c>
      <c r="AT6" s="51" t="s">
        <v>55</v>
      </c>
      <c r="AU6" s="54" t="s">
        <v>56</v>
      </c>
    </row>
    <row r="7" spans="1:47" x14ac:dyDescent="0.35">
      <c r="A7" s="29" t="s">
        <v>0</v>
      </c>
      <c r="B7" s="34">
        <v>16</v>
      </c>
      <c r="C7" s="52">
        <v>13</v>
      </c>
      <c r="D7" s="22"/>
      <c r="E7" s="22"/>
      <c r="F7" s="22"/>
      <c r="G7" s="22"/>
      <c r="H7" s="21">
        <v>12</v>
      </c>
      <c r="I7" s="21">
        <v>1</v>
      </c>
      <c r="J7" s="21">
        <v>7</v>
      </c>
      <c r="K7" s="34">
        <v>6</v>
      </c>
      <c r="L7" s="34">
        <v>12</v>
      </c>
      <c r="M7" s="21">
        <v>1</v>
      </c>
      <c r="N7" s="21">
        <v>3</v>
      </c>
      <c r="O7" s="21">
        <v>7</v>
      </c>
      <c r="P7" s="21">
        <v>10</v>
      </c>
      <c r="Q7" s="21">
        <v>0</v>
      </c>
      <c r="R7" s="52">
        <v>15</v>
      </c>
      <c r="S7" s="22"/>
      <c r="T7" s="22"/>
      <c r="U7" s="22"/>
      <c r="V7" s="22"/>
      <c r="W7" s="21">
        <v>13</v>
      </c>
      <c r="X7" s="21">
        <v>2</v>
      </c>
      <c r="Y7" s="21">
        <v>7</v>
      </c>
      <c r="Z7" s="34">
        <v>8</v>
      </c>
      <c r="AA7" s="21">
        <v>12</v>
      </c>
      <c r="AB7" s="21">
        <v>3</v>
      </c>
      <c r="AC7" s="21">
        <v>4</v>
      </c>
      <c r="AD7" s="21">
        <v>6</v>
      </c>
      <c r="AE7" s="21">
        <v>9</v>
      </c>
      <c r="AF7" s="21">
        <v>1</v>
      </c>
      <c r="AG7" s="37"/>
      <c r="AH7" s="22"/>
      <c r="AI7" s="22"/>
      <c r="AJ7" s="22"/>
      <c r="AK7" s="22"/>
      <c r="AL7" s="22"/>
      <c r="AM7" s="22"/>
      <c r="AN7" s="22"/>
      <c r="AO7" s="22"/>
      <c r="AP7" s="57"/>
      <c r="AQ7" s="57"/>
      <c r="AR7" s="64"/>
      <c r="AS7" s="64"/>
      <c r="AT7" s="64"/>
      <c r="AU7" s="64"/>
    </row>
    <row r="8" spans="1:47" x14ac:dyDescent="0.35">
      <c r="A8" s="29">
        <v>1</v>
      </c>
      <c r="B8" s="34">
        <v>11</v>
      </c>
      <c r="C8" s="52">
        <v>10</v>
      </c>
      <c r="D8" s="22"/>
      <c r="E8" s="22"/>
      <c r="F8" s="22"/>
      <c r="G8" s="22"/>
      <c r="H8" s="21">
        <v>8</v>
      </c>
      <c r="I8" s="21">
        <v>1</v>
      </c>
      <c r="J8" s="21">
        <v>4</v>
      </c>
      <c r="K8" s="34">
        <v>5</v>
      </c>
      <c r="L8" s="34">
        <v>9</v>
      </c>
      <c r="M8" s="21">
        <v>0</v>
      </c>
      <c r="N8" s="21">
        <v>3</v>
      </c>
      <c r="O8" s="21">
        <v>6</v>
      </c>
      <c r="P8" s="21">
        <v>9</v>
      </c>
      <c r="Q8" s="21">
        <v>0</v>
      </c>
      <c r="R8" s="52">
        <v>10</v>
      </c>
      <c r="S8" s="22"/>
      <c r="T8" s="22"/>
      <c r="U8" s="22"/>
      <c r="V8" s="22"/>
      <c r="W8" s="21">
        <v>4</v>
      </c>
      <c r="X8" s="21">
        <v>4</v>
      </c>
      <c r="Y8" s="21">
        <v>8</v>
      </c>
      <c r="Z8" s="34">
        <v>1</v>
      </c>
      <c r="AA8" s="21">
        <v>9</v>
      </c>
      <c r="AB8" s="21">
        <v>0</v>
      </c>
      <c r="AC8" s="21">
        <v>7</v>
      </c>
      <c r="AD8" s="21">
        <v>2</v>
      </c>
      <c r="AE8" s="21">
        <v>9</v>
      </c>
      <c r="AF8" s="21">
        <v>0</v>
      </c>
      <c r="AG8" s="37"/>
      <c r="AH8" s="22"/>
      <c r="AI8" s="22"/>
      <c r="AJ8" s="22"/>
      <c r="AK8" s="22"/>
      <c r="AL8" s="22"/>
      <c r="AM8" s="22"/>
      <c r="AN8" s="22"/>
      <c r="AO8" s="22"/>
      <c r="AP8" s="57"/>
      <c r="AQ8" s="57"/>
      <c r="AR8" s="64"/>
      <c r="AS8" s="64"/>
      <c r="AT8" s="64"/>
      <c r="AU8" s="64"/>
    </row>
    <row r="9" spans="1:47" x14ac:dyDescent="0.35">
      <c r="A9" s="29">
        <v>2</v>
      </c>
      <c r="B9" s="34">
        <v>26</v>
      </c>
      <c r="C9" s="52">
        <v>25</v>
      </c>
      <c r="D9" s="22"/>
      <c r="E9" s="22"/>
      <c r="F9" s="22"/>
      <c r="G9" s="22"/>
      <c r="H9" s="21">
        <v>18</v>
      </c>
      <c r="I9" s="21">
        <v>7</v>
      </c>
      <c r="J9" s="21">
        <v>13</v>
      </c>
      <c r="K9" s="34">
        <v>9</v>
      </c>
      <c r="L9" s="34">
        <v>10</v>
      </c>
      <c r="M9" s="21">
        <v>3</v>
      </c>
      <c r="N9" s="21">
        <v>8</v>
      </c>
      <c r="O9" s="21">
        <v>17</v>
      </c>
      <c r="P9" s="21">
        <v>23</v>
      </c>
      <c r="Q9" s="21">
        <v>2</v>
      </c>
      <c r="R9" s="52">
        <v>25</v>
      </c>
      <c r="S9" s="22"/>
      <c r="T9" s="22"/>
      <c r="U9" s="22"/>
      <c r="V9" s="22"/>
      <c r="W9" s="21">
        <v>19</v>
      </c>
      <c r="X9" s="21">
        <v>9</v>
      </c>
      <c r="Y9" s="21">
        <v>17</v>
      </c>
      <c r="Z9" s="34">
        <v>8</v>
      </c>
      <c r="AA9" s="21">
        <v>23</v>
      </c>
      <c r="AB9" s="21">
        <v>2</v>
      </c>
      <c r="AC9" s="67">
        <v>10</v>
      </c>
      <c r="AD9" s="67">
        <v>15</v>
      </c>
      <c r="AE9" s="21">
        <v>24</v>
      </c>
      <c r="AF9" s="21">
        <v>0</v>
      </c>
      <c r="AG9" s="37"/>
      <c r="AH9" s="22"/>
      <c r="AI9" s="22"/>
      <c r="AJ9" s="22"/>
      <c r="AK9" s="22"/>
      <c r="AL9" s="22"/>
      <c r="AM9" s="22"/>
      <c r="AN9" s="22"/>
      <c r="AO9" s="22"/>
      <c r="AP9" s="57"/>
      <c r="AQ9" s="57"/>
      <c r="AR9" s="64"/>
      <c r="AS9" s="64"/>
      <c r="AT9" s="64"/>
      <c r="AU9" s="64"/>
    </row>
    <row r="10" spans="1:47" x14ac:dyDescent="0.35">
      <c r="A10" s="29">
        <v>3</v>
      </c>
      <c r="B10" s="34">
        <v>20</v>
      </c>
      <c r="C10" s="52">
        <v>20</v>
      </c>
      <c r="D10" s="21">
        <v>15</v>
      </c>
      <c r="E10" s="21">
        <v>3</v>
      </c>
      <c r="F10" s="21">
        <v>2</v>
      </c>
      <c r="G10" s="21">
        <v>0</v>
      </c>
      <c r="H10" s="21">
        <v>14</v>
      </c>
      <c r="I10" s="21">
        <v>3</v>
      </c>
      <c r="J10" s="21">
        <v>6</v>
      </c>
      <c r="K10" s="34">
        <v>10</v>
      </c>
      <c r="L10" s="34">
        <v>11</v>
      </c>
      <c r="M10" s="21">
        <v>5</v>
      </c>
      <c r="N10" s="21">
        <v>8</v>
      </c>
      <c r="O10" s="21">
        <v>12</v>
      </c>
      <c r="P10" s="21">
        <v>15</v>
      </c>
      <c r="Q10" s="21">
        <v>5</v>
      </c>
      <c r="R10" s="52">
        <v>19</v>
      </c>
      <c r="S10" s="21">
        <v>10</v>
      </c>
      <c r="T10" s="21">
        <v>8</v>
      </c>
      <c r="U10" s="21">
        <v>0</v>
      </c>
      <c r="V10" s="21">
        <v>1</v>
      </c>
      <c r="W10" s="21">
        <v>16</v>
      </c>
      <c r="X10" s="21">
        <v>2</v>
      </c>
      <c r="Y10" s="21">
        <v>13</v>
      </c>
      <c r="Z10" s="34">
        <v>5</v>
      </c>
      <c r="AA10" s="21">
        <v>18</v>
      </c>
      <c r="AB10" s="21">
        <v>0</v>
      </c>
      <c r="AC10" s="21">
        <v>12</v>
      </c>
      <c r="AD10" s="21">
        <v>6</v>
      </c>
      <c r="AE10" s="21">
        <v>18</v>
      </c>
      <c r="AF10" s="21">
        <v>1</v>
      </c>
      <c r="AG10" s="37"/>
      <c r="AH10" s="22"/>
      <c r="AI10" s="22"/>
      <c r="AJ10" s="22"/>
      <c r="AK10" s="22"/>
      <c r="AL10" s="22"/>
      <c r="AM10" s="22"/>
      <c r="AN10" s="22"/>
      <c r="AO10" s="22"/>
      <c r="AP10" s="57"/>
      <c r="AQ10" s="57"/>
      <c r="AR10" s="64"/>
      <c r="AS10" s="64"/>
      <c r="AT10" s="64"/>
      <c r="AU10" s="64"/>
    </row>
    <row r="11" spans="1:47" x14ac:dyDescent="0.35">
      <c r="A11" s="29">
        <v>4</v>
      </c>
      <c r="B11" s="34">
        <v>13</v>
      </c>
      <c r="C11" s="52">
        <v>13</v>
      </c>
      <c r="D11" s="21">
        <v>5</v>
      </c>
      <c r="E11" s="21">
        <v>8</v>
      </c>
      <c r="F11" s="21">
        <v>0</v>
      </c>
      <c r="G11" s="21">
        <v>0</v>
      </c>
      <c r="H11" s="21">
        <v>12</v>
      </c>
      <c r="I11" s="21">
        <v>0</v>
      </c>
      <c r="J11" s="21">
        <v>8</v>
      </c>
      <c r="K11" s="34">
        <v>4</v>
      </c>
      <c r="L11" s="34">
        <v>10</v>
      </c>
      <c r="M11" s="21">
        <v>2</v>
      </c>
      <c r="N11" s="21">
        <v>4</v>
      </c>
      <c r="O11" s="21">
        <v>7</v>
      </c>
      <c r="P11" s="21">
        <v>7</v>
      </c>
      <c r="Q11" s="21">
        <v>3</v>
      </c>
      <c r="R11" s="52">
        <v>13</v>
      </c>
      <c r="S11" s="21">
        <v>11</v>
      </c>
      <c r="T11" s="21">
        <v>2</v>
      </c>
      <c r="U11" s="21">
        <v>0</v>
      </c>
      <c r="V11" s="21">
        <v>0</v>
      </c>
      <c r="W11" s="21">
        <v>14</v>
      </c>
      <c r="X11" s="21">
        <v>0</v>
      </c>
      <c r="Y11" s="21">
        <v>7</v>
      </c>
      <c r="Z11" s="34">
        <v>6</v>
      </c>
      <c r="AA11" s="21">
        <v>10</v>
      </c>
      <c r="AB11" s="21">
        <v>3</v>
      </c>
      <c r="AC11" s="21">
        <v>3</v>
      </c>
      <c r="AD11" s="21">
        <v>9</v>
      </c>
      <c r="AE11" s="21">
        <v>11</v>
      </c>
      <c r="AF11" s="21">
        <v>1</v>
      </c>
      <c r="AG11" s="37"/>
      <c r="AH11" s="22"/>
      <c r="AI11" s="22"/>
      <c r="AJ11" s="22"/>
      <c r="AK11" s="22"/>
      <c r="AL11" s="22"/>
      <c r="AM11" s="22"/>
      <c r="AN11" s="22"/>
      <c r="AO11" s="22"/>
      <c r="AP11" s="57"/>
      <c r="AQ11" s="57"/>
      <c r="AR11" s="64"/>
      <c r="AS11" s="64"/>
      <c r="AT11" s="64"/>
      <c r="AU11" s="64"/>
    </row>
    <row r="12" spans="1:47" x14ac:dyDescent="0.35">
      <c r="A12" s="29">
        <v>5</v>
      </c>
      <c r="B12" s="34">
        <v>12</v>
      </c>
      <c r="C12" s="52">
        <v>11</v>
      </c>
      <c r="D12" s="21">
        <v>5</v>
      </c>
      <c r="E12" s="21">
        <v>6</v>
      </c>
      <c r="F12" s="21">
        <v>0</v>
      </c>
      <c r="G12" s="21">
        <v>0</v>
      </c>
      <c r="H12" s="21">
        <v>10</v>
      </c>
      <c r="I12" s="21">
        <v>1</v>
      </c>
      <c r="J12" s="21">
        <v>6</v>
      </c>
      <c r="K12" s="34">
        <v>5</v>
      </c>
      <c r="L12" s="34">
        <v>8</v>
      </c>
      <c r="M12" s="21">
        <v>3</v>
      </c>
      <c r="N12" s="21">
        <v>4</v>
      </c>
      <c r="O12" s="21">
        <v>7</v>
      </c>
      <c r="P12" s="21">
        <v>6</v>
      </c>
      <c r="Q12" s="21">
        <v>4</v>
      </c>
      <c r="R12" s="52">
        <v>11</v>
      </c>
      <c r="S12" s="21">
        <v>8</v>
      </c>
      <c r="T12" s="21">
        <v>3</v>
      </c>
      <c r="U12" s="21">
        <v>0</v>
      </c>
      <c r="V12" s="21">
        <v>0</v>
      </c>
      <c r="W12" s="21">
        <v>11</v>
      </c>
      <c r="X12" s="21">
        <v>0</v>
      </c>
      <c r="Y12" s="21">
        <v>4</v>
      </c>
      <c r="Z12" s="34">
        <v>7</v>
      </c>
      <c r="AA12" s="21">
        <v>6</v>
      </c>
      <c r="AB12" s="21">
        <v>3</v>
      </c>
      <c r="AC12" s="21">
        <v>2</v>
      </c>
      <c r="AD12" s="21">
        <v>9</v>
      </c>
      <c r="AE12" s="21">
        <v>7</v>
      </c>
      <c r="AF12" s="21">
        <v>3</v>
      </c>
      <c r="AG12" s="52">
        <v>11</v>
      </c>
      <c r="AH12" s="21">
        <v>9</v>
      </c>
      <c r="AI12" s="21">
        <v>2</v>
      </c>
      <c r="AJ12" s="21">
        <v>0</v>
      </c>
      <c r="AK12" s="21">
        <v>0</v>
      </c>
      <c r="AL12" s="21">
        <v>8</v>
      </c>
      <c r="AM12" s="21">
        <v>2</v>
      </c>
      <c r="AN12" s="21">
        <v>6</v>
      </c>
      <c r="AO12" s="21">
        <v>4</v>
      </c>
      <c r="AP12" s="21">
        <v>6</v>
      </c>
      <c r="AQ12" s="21">
        <v>4</v>
      </c>
      <c r="AR12" s="21">
        <v>1</v>
      </c>
      <c r="AS12" s="21">
        <v>10</v>
      </c>
      <c r="AT12" s="21">
        <v>7</v>
      </c>
      <c r="AU12" s="21">
        <v>3</v>
      </c>
    </row>
    <row r="13" spans="1:47" x14ac:dyDescent="0.35">
      <c r="A13" s="29">
        <v>6</v>
      </c>
      <c r="B13" s="34">
        <v>12</v>
      </c>
      <c r="C13" s="52">
        <v>10</v>
      </c>
      <c r="D13" s="21">
        <v>7</v>
      </c>
      <c r="E13" s="21">
        <v>2</v>
      </c>
      <c r="F13" s="21">
        <v>1</v>
      </c>
      <c r="G13" s="21">
        <v>0</v>
      </c>
      <c r="H13" s="21">
        <v>9</v>
      </c>
      <c r="I13" s="21">
        <v>1</v>
      </c>
      <c r="J13" s="21">
        <v>4</v>
      </c>
      <c r="K13" s="34">
        <v>6</v>
      </c>
      <c r="L13" s="34">
        <v>7</v>
      </c>
      <c r="M13" s="21">
        <v>3</v>
      </c>
      <c r="N13" s="21">
        <v>4</v>
      </c>
      <c r="O13" s="21">
        <v>5</v>
      </c>
      <c r="P13" s="21">
        <v>5</v>
      </c>
      <c r="Q13" s="21">
        <v>4</v>
      </c>
      <c r="R13" s="52">
        <v>10</v>
      </c>
      <c r="S13" s="21">
        <v>10</v>
      </c>
      <c r="T13" s="21">
        <v>0</v>
      </c>
      <c r="U13" s="21">
        <v>0</v>
      </c>
      <c r="V13" s="21">
        <v>0</v>
      </c>
      <c r="W13" s="21">
        <v>10</v>
      </c>
      <c r="X13" s="21">
        <v>0</v>
      </c>
      <c r="Y13" s="21">
        <v>6</v>
      </c>
      <c r="Z13" s="34">
        <v>3</v>
      </c>
      <c r="AA13" s="21">
        <v>6</v>
      </c>
      <c r="AB13" s="21">
        <v>3</v>
      </c>
      <c r="AC13" s="21">
        <v>5</v>
      </c>
      <c r="AD13" s="21">
        <v>5</v>
      </c>
      <c r="AE13" s="21">
        <v>7</v>
      </c>
      <c r="AF13" s="21">
        <v>3</v>
      </c>
      <c r="AG13" s="52">
        <v>8</v>
      </c>
      <c r="AH13" s="22"/>
      <c r="AI13" s="22"/>
      <c r="AJ13" s="22"/>
      <c r="AK13" s="22"/>
      <c r="AL13" s="21">
        <v>8</v>
      </c>
      <c r="AM13" s="21">
        <v>0</v>
      </c>
      <c r="AN13" s="21">
        <v>2</v>
      </c>
      <c r="AO13" s="21">
        <v>5</v>
      </c>
      <c r="AP13" s="21">
        <v>4</v>
      </c>
      <c r="AQ13" s="21">
        <v>3</v>
      </c>
      <c r="AR13" s="21">
        <v>2</v>
      </c>
      <c r="AS13" s="21">
        <v>7</v>
      </c>
      <c r="AT13" s="21">
        <v>4</v>
      </c>
      <c r="AU13" s="21">
        <v>3</v>
      </c>
    </row>
    <row r="14" spans="1:47" x14ac:dyDescent="0.35">
      <c r="A14" s="29">
        <v>7</v>
      </c>
      <c r="B14" s="34">
        <v>12</v>
      </c>
      <c r="C14" s="52">
        <v>11</v>
      </c>
      <c r="D14" s="21">
        <v>7</v>
      </c>
      <c r="E14" s="21">
        <v>3</v>
      </c>
      <c r="F14" s="21">
        <v>1</v>
      </c>
      <c r="G14" s="21">
        <v>0</v>
      </c>
      <c r="H14" s="21">
        <v>8</v>
      </c>
      <c r="I14" s="21">
        <v>2</v>
      </c>
      <c r="J14" s="21">
        <v>5</v>
      </c>
      <c r="K14" s="34">
        <v>4</v>
      </c>
      <c r="L14" s="34">
        <v>7</v>
      </c>
      <c r="M14" s="21">
        <v>2</v>
      </c>
      <c r="N14" s="21">
        <v>4</v>
      </c>
      <c r="O14" s="21">
        <v>6</v>
      </c>
      <c r="P14" s="21">
        <v>4</v>
      </c>
      <c r="Q14" s="21">
        <v>4</v>
      </c>
      <c r="R14" s="52">
        <v>11</v>
      </c>
      <c r="S14" s="21">
        <v>7</v>
      </c>
      <c r="T14" s="21">
        <v>3</v>
      </c>
      <c r="U14" s="21">
        <v>0</v>
      </c>
      <c r="V14" s="21">
        <v>1</v>
      </c>
      <c r="W14" s="21">
        <v>9</v>
      </c>
      <c r="X14" s="21">
        <v>2</v>
      </c>
      <c r="Y14" s="21">
        <v>6</v>
      </c>
      <c r="Z14" s="34">
        <v>4</v>
      </c>
      <c r="AA14" s="21">
        <v>7</v>
      </c>
      <c r="AB14" s="21">
        <v>3</v>
      </c>
      <c r="AC14" s="21">
        <v>6</v>
      </c>
      <c r="AD14" s="21">
        <v>5</v>
      </c>
      <c r="AE14" s="21">
        <v>6</v>
      </c>
      <c r="AF14" s="21">
        <v>3</v>
      </c>
      <c r="AG14" s="52">
        <v>10</v>
      </c>
      <c r="AH14" s="22"/>
      <c r="AI14" s="22"/>
      <c r="AJ14" s="22"/>
      <c r="AK14" s="22"/>
      <c r="AL14" s="21">
        <v>9</v>
      </c>
      <c r="AM14" s="21">
        <v>1</v>
      </c>
      <c r="AN14" s="21">
        <v>4</v>
      </c>
      <c r="AO14" s="21">
        <v>6</v>
      </c>
      <c r="AP14" s="21">
        <v>6</v>
      </c>
      <c r="AQ14" s="21">
        <v>4</v>
      </c>
      <c r="AR14" s="21">
        <v>3</v>
      </c>
      <c r="AS14" s="21">
        <v>8</v>
      </c>
      <c r="AT14" s="21">
        <v>4</v>
      </c>
      <c r="AU14" s="21">
        <v>3</v>
      </c>
    </row>
    <row r="15" spans="1:47" x14ac:dyDescent="0.35">
      <c r="A15" s="29">
        <v>8</v>
      </c>
      <c r="B15" s="34">
        <v>11</v>
      </c>
      <c r="C15" s="52">
        <v>10</v>
      </c>
      <c r="D15" s="21">
        <v>6</v>
      </c>
      <c r="E15" s="21">
        <v>2</v>
      </c>
      <c r="F15" s="21">
        <v>2</v>
      </c>
      <c r="G15" s="21">
        <v>0</v>
      </c>
      <c r="H15" s="21">
        <v>8</v>
      </c>
      <c r="I15" s="21">
        <v>2</v>
      </c>
      <c r="J15" s="21">
        <v>2</v>
      </c>
      <c r="K15" s="34">
        <v>6</v>
      </c>
      <c r="L15" s="34">
        <v>3</v>
      </c>
      <c r="M15" s="21">
        <v>5</v>
      </c>
      <c r="N15" s="21">
        <v>2</v>
      </c>
      <c r="O15" s="21">
        <v>7</v>
      </c>
      <c r="P15" s="21">
        <v>3</v>
      </c>
      <c r="Q15" s="21">
        <v>6</v>
      </c>
      <c r="R15" s="52">
        <v>10</v>
      </c>
      <c r="S15" s="21">
        <v>9</v>
      </c>
      <c r="T15" s="21">
        <v>1</v>
      </c>
      <c r="U15" s="21">
        <v>0</v>
      </c>
      <c r="V15" s="21">
        <v>0</v>
      </c>
      <c r="W15" s="21">
        <v>10</v>
      </c>
      <c r="X15" s="21">
        <v>0</v>
      </c>
      <c r="Y15" s="21">
        <v>6</v>
      </c>
      <c r="Z15" s="34">
        <v>4</v>
      </c>
      <c r="AA15" s="21">
        <v>7</v>
      </c>
      <c r="AB15" s="21">
        <v>3</v>
      </c>
      <c r="AC15" s="21">
        <v>5</v>
      </c>
      <c r="AD15" s="21">
        <v>5</v>
      </c>
      <c r="AE15" s="21">
        <v>6</v>
      </c>
      <c r="AF15" s="21">
        <v>4</v>
      </c>
      <c r="AG15" s="52">
        <v>7</v>
      </c>
      <c r="AH15" s="21">
        <v>5</v>
      </c>
      <c r="AI15" s="21">
        <v>2</v>
      </c>
      <c r="AJ15" s="21">
        <v>0</v>
      </c>
      <c r="AK15" s="21">
        <v>0</v>
      </c>
      <c r="AL15" s="21">
        <v>6</v>
      </c>
      <c r="AM15" s="21">
        <v>0</v>
      </c>
      <c r="AN15" s="21">
        <v>4</v>
      </c>
      <c r="AO15" s="21">
        <v>3</v>
      </c>
      <c r="AP15" s="21">
        <v>5</v>
      </c>
      <c r="AQ15" s="21">
        <v>2</v>
      </c>
      <c r="AR15" s="21">
        <v>2</v>
      </c>
      <c r="AS15" s="21">
        <v>5</v>
      </c>
      <c r="AT15" s="21">
        <v>3</v>
      </c>
      <c r="AU15" s="21">
        <v>4</v>
      </c>
    </row>
    <row r="16" spans="1:47" s="6" customFormat="1" x14ac:dyDescent="0.35">
      <c r="A16" s="23" t="s">
        <v>14</v>
      </c>
      <c r="B16" s="43">
        <f t="shared" ref="B16:AQ16" si="0">B7+B8+B9+B10+B11+B12+B13+B14+B15</f>
        <v>133</v>
      </c>
      <c r="C16" s="38">
        <f t="shared" si="0"/>
        <v>123</v>
      </c>
      <c r="D16" s="24">
        <f>D10+D11+D12+D13+D14+D15</f>
        <v>45</v>
      </c>
      <c r="E16" s="24">
        <f>E10+E11+E12+E13+E14+E15</f>
        <v>24</v>
      </c>
      <c r="F16" s="24">
        <f>F10+F11+F12+F13+F14+F15</f>
        <v>6</v>
      </c>
      <c r="G16" s="24">
        <f>G10+G11+G12+G13+G14+G15</f>
        <v>0</v>
      </c>
      <c r="H16" s="24">
        <f t="shared" si="0"/>
        <v>99</v>
      </c>
      <c r="I16" s="24">
        <f t="shared" si="0"/>
        <v>18</v>
      </c>
      <c r="J16" s="24">
        <f t="shared" si="0"/>
        <v>55</v>
      </c>
      <c r="K16" s="35">
        <f t="shared" si="0"/>
        <v>55</v>
      </c>
      <c r="L16" s="24">
        <f t="shared" si="0"/>
        <v>77</v>
      </c>
      <c r="M16" s="35">
        <f t="shared" si="0"/>
        <v>24</v>
      </c>
      <c r="N16" s="35">
        <f t="shared" ref="N16:Q16" si="1">N7+N8+N9+N10+N11+N12+N13+N14+N15</f>
        <v>40</v>
      </c>
      <c r="O16" s="35">
        <f t="shared" si="1"/>
        <v>74</v>
      </c>
      <c r="P16" s="35">
        <f t="shared" si="1"/>
        <v>82</v>
      </c>
      <c r="Q16" s="35">
        <f t="shared" si="1"/>
        <v>28</v>
      </c>
      <c r="R16" s="38">
        <f t="shared" si="0"/>
        <v>124</v>
      </c>
      <c r="S16" s="25">
        <f t="shared" si="0"/>
        <v>55</v>
      </c>
      <c r="T16" s="25">
        <f t="shared" si="0"/>
        <v>17</v>
      </c>
      <c r="U16" s="25">
        <f t="shared" si="0"/>
        <v>0</v>
      </c>
      <c r="V16" s="25">
        <f t="shared" si="0"/>
        <v>2</v>
      </c>
      <c r="W16" s="25">
        <f t="shared" si="0"/>
        <v>106</v>
      </c>
      <c r="X16" s="25">
        <f t="shared" si="0"/>
        <v>19</v>
      </c>
      <c r="Y16" s="25">
        <f t="shared" si="0"/>
        <v>74</v>
      </c>
      <c r="Z16" s="30">
        <f t="shared" si="0"/>
        <v>46</v>
      </c>
      <c r="AA16" s="25">
        <f t="shared" si="0"/>
        <v>98</v>
      </c>
      <c r="AB16" s="30">
        <f t="shared" si="0"/>
        <v>20</v>
      </c>
      <c r="AC16" s="30">
        <f t="shared" ref="AC16:AF16" si="2">AC7+AC8+AC9+AC10+AC11+AC12+AC13+AC14+AC15</f>
        <v>54</v>
      </c>
      <c r="AD16" s="30">
        <f t="shared" si="2"/>
        <v>62</v>
      </c>
      <c r="AE16" s="30">
        <f t="shared" si="2"/>
        <v>97</v>
      </c>
      <c r="AF16" s="30">
        <f t="shared" si="2"/>
        <v>16</v>
      </c>
      <c r="AG16" s="38">
        <f t="shared" si="0"/>
        <v>36</v>
      </c>
      <c r="AH16" s="31">
        <f t="shared" si="0"/>
        <v>14</v>
      </c>
      <c r="AI16" s="31">
        <f t="shared" si="0"/>
        <v>4</v>
      </c>
      <c r="AJ16" s="31">
        <f t="shared" si="0"/>
        <v>0</v>
      </c>
      <c r="AK16" s="31">
        <f t="shared" si="0"/>
        <v>0</v>
      </c>
      <c r="AL16" s="31">
        <f t="shared" si="0"/>
        <v>31</v>
      </c>
      <c r="AM16" s="31">
        <f t="shared" si="0"/>
        <v>3</v>
      </c>
      <c r="AN16" s="31">
        <f t="shared" si="0"/>
        <v>16</v>
      </c>
      <c r="AO16" s="31">
        <f t="shared" si="0"/>
        <v>18</v>
      </c>
      <c r="AP16" s="31">
        <f t="shared" si="0"/>
        <v>21</v>
      </c>
      <c r="AQ16" s="31">
        <f t="shared" si="0"/>
        <v>13</v>
      </c>
      <c r="AR16" s="31">
        <f t="shared" ref="AR16:AU16" si="3">AR7+AR8+AR9+AR10+AR11+AR12+AR13+AR14+AR15</f>
        <v>8</v>
      </c>
      <c r="AS16" s="31">
        <f t="shared" si="3"/>
        <v>30</v>
      </c>
      <c r="AT16" s="31">
        <f t="shared" si="3"/>
        <v>18</v>
      </c>
      <c r="AU16" s="31">
        <f t="shared" si="3"/>
        <v>13</v>
      </c>
    </row>
    <row r="17" spans="1:47" s="6" customFormat="1" x14ac:dyDescent="0.35">
      <c r="A17" s="23" t="s">
        <v>15</v>
      </c>
      <c r="B17" s="45"/>
      <c r="C17" s="39">
        <f>C16/B16</f>
        <v>0.92481203007518797</v>
      </c>
      <c r="D17" s="26">
        <f>D16/C19</f>
        <v>0.6</v>
      </c>
      <c r="E17" s="26">
        <f>E16/C19</f>
        <v>0.32</v>
      </c>
      <c r="F17" s="26">
        <f>F16/C19</f>
        <v>0.08</v>
      </c>
      <c r="G17" s="26">
        <f>G16/C19</f>
        <v>0</v>
      </c>
      <c r="H17" s="26">
        <f>H16/C16</f>
        <v>0.80487804878048785</v>
      </c>
      <c r="I17" s="26">
        <f>I16/C16</f>
        <v>0.14634146341463414</v>
      </c>
      <c r="J17" s="26">
        <f>J16/(J16+K16)</f>
        <v>0.5</v>
      </c>
      <c r="K17" s="26">
        <f>K16/(J16+K16)</f>
        <v>0.5</v>
      </c>
      <c r="L17" s="26">
        <f>L16/(L16+M16)</f>
        <v>0.76237623762376239</v>
      </c>
      <c r="M17" s="26">
        <f>M16/(L16+M16)</f>
        <v>0.23762376237623761</v>
      </c>
      <c r="N17" s="26">
        <f>N16/(N16+O16)</f>
        <v>0.35087719298245612</v>
      </c>
      <c r="O17" s="26">
        <f t="shared" ref="O17:Q17" si="4">O16/(N16+O16)</f>
        <v>0.64912280701754388</v>
      </c>
      <c r="P17" s="26">
        <f>P16/(P16+Q16)</f>
        <v>0.74545454545454548</v>
      </c>
      <c r="Q17" s="26">
        <f t="shared" si="4"/>
        <v>0.25454545454545452</v>
      </c>
      <c r="R17" s="39">
        <f>R16/B16</f>
        <v>0.93233082706766912</v>
      </c>
      <c r="S17" s="27">
        <f>S16/R19</f>
        <v>0.7432432432432432</v>
      </c>
      <c r="T17" s="27">
        <f>T16/R19</f>
        <v>0.22972972972972974</v>
      </c>
      <c r="U17" s="27">
        <f>U16/R19</f>
        <v>0</v>
      </c>
      <c r="V17" s="27">
        <f>V16/R19</f>
        <v>2.7027027027027029E-2</v>
      </c>
      <c r="W17" s="27">
        <f>W16/R16</f>
        <v>0.85483870967741937</v>
      </c>
      <c r="X17" s="27">
        <f>X16/R16</f>
        <v>0.15322580645161291</v>
      </c>
      <c r="Y17" s="27">
        <f>Y16/(Y16+Z16)</f>
        <v>0.6166666666666667</v>
      </c>
      <c r="Z17" s="27">
        <f>Z16/(Y16+Z16)</f>
        <v>0.38333333333333336</v>
      </c>
      <c r="AA17" s="27">
        <f>AA16/(AA16+AB16)</f>
        <v>0.83050847457627119</v>
      </c>
      <c r="AB17" s="27">
        <f>AB16/(AA16+AB16)</f>
        <v>0.16949152542372881</v>
      </c>
      <c r="AC17" s="27">
        <f>AC16/(AC16+AD16)</f>
        <v>0.46551724137931033</v>
      </c>
      <c r="AD17" s="27">
        <f t="shared" ref="AD17:AF17" si="5">AD16/(AC16+AD16)</f>
        <v>0.53448275862068961</v>
      </c>
      <c r="AE17" s="27">
        <f>AE16/(AE16+AF16)</f>
        <v>0.8584070796460177</v>
      </c>
      <c r="AF17" s="27">
        <f t="shared" si="5"/>
        <v>0.1415929203539823</v>
      </c>
      <c r="AG17" s="39">
        <f>AG16/(B12+B13+B14+B15)</f>
        <v>0.76595744680851063</v>
      </c>
      <c r="AH17" s="33">
        <f>AH16/(AG12+AG15)</f>
        <v>0.77777777777777779</v>
      </c>
      <c r="AI17" s="33">
        <f>AI16/(AG12+AG15)</f>
        <v>0.22222222222222221</v>
      </c>
      <c r="AJ17" s="33">
        <f>AJ16/(AG12+AG15)</f>
        <v>0</v>
      </c>
      <c r="AK17" s="33">
        <f>AK16/(AG12+AG15)</f>
        <v>0</v>
      </c>
      <c r="AL17" s="33">
        <f>AL16/AG19</f>
        <v>0.86111111111111116</v>
      </c>
      <c r="AM17" s="33">
        <f>AM16/AG19</f>
        <v>8.3333333333333329E-2</v>
      </c>
      <c r="AN17" s="33">
        <f>AN16/(AN16+AO16)</f>
        <v>0.47058823529411764</v>
      </c>
      <c r="AO17" s="33">
        <f>AO16/(AN16+AO16)</f>
        <v>0.52941176470588236</v>
      </c>
      <c r="AP17" s="33">
        <f>AP16/(AP16+AQ16)</f>
        <v>0.61764705882352944</v>
      </c>
      <c r="AQ17" s="33">
        <f>AQ16/(AP16+AQ16)</f>
        <v>0.38235294117647056</v>
      </c>
      <c r="AR17" s="33">
        <f>AR16/(AR16+AS16)</f>
        <v>0.21052631578947367</v>
      </c>
      <c r="AS17" s="33">
        <f t="shared" ref="AS17:AU17" si="6">AS16/(AR16+AS16)</f>
        <v>0.78947368421052633</v>
      </c>
      <c r="AT17" s="33">
        <f>AT16/(AT16+AU16)</f>
        <v>0.58064516129032262</v>
      </c>
      <c r="AU17" s="33">
        <f t="shared" si="6"/>
        <v>0.41935483870967744</v>
      </c>
    </row>
    <row r="18" spans="1:47" x14ac:dyDescent="0.35">
      <c r="A18" s="76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8"/>
    </row>
    <row r="19" spans="1:47" x14ac:dyDescent="0.35">
      <c r="A19" s="32" t="s">
        <v>16</v>
      </c>
      <c r="B19" s="44">
        <f t="shared" ref="B19:AK19" si="7">B10+B11+B12+B13+B14+B15</f>
        <v>80</v>
      </c>
      <c r="C19" s="40">
        <f t="shared" si="7"/>
        <v>75</v>
      </c>
      <c r="D19" s="24">
        <f t="shared" si="7"/>
        <v>45</v>
      </c>
      <c r="E19" s="24">
        <f t="shared" si="7"/>
        <v>24</v>
      </c>
      <c r="F19" s="24">
        <f t="shared" si="7"/>
        <v>6</v>
      </c>
      <c r="G19" s="24">
        <f t="shared" si="7"/>
        <v>0</v>
      </c>
      <c r="H19" s="24">
        <f t="shared" si="7"/>
        <v>61</v>
      </c>
      <c r="I19" s="24">
        <f t="shared" si="7"/>
        <v>9</v>
      </c>
      <c r="J19" s="24">
        <f>J10+J11+J12+J13+J14+J15</f>
        <v>31</v>
      </c>
      <c r="K19" s="24">
        <f>K10+K11+K12+K13+K14+K15</f>
        <v>35</v>
      </c>
      <c r="L19" s="24">
        <f t="shared" ref="L19:M19" si="8">L10+L11+L12+L13+L14+L15</f>
        <v>46</v>
      </c>
      <c r="M19" s="35">
        <f t="shared" si="8"/>
        <v>20</v>
      </c>
      <c r="N19" s="35">
        <f t="shared" ref="N19:Q19" si="9">N10+N11+N12+N13+N14+N15</f>
        <v>26</v>
      </c>
      <c r="O19" s="35">
        <f t="shared" si="9"/>
        <v>44</v>
      </c>
      <c r="P19" s="35">
        <f t="shared" si="9"/>
        <v>40</v>
      </c>
      <c r="Q19" s="35">
        <f t="shared" si="9"/>
        <v>26</v>
      </c>
      <c r="R19" s="40">
        <f t="shared" si="7"/>
        <v>74</v>
      </c>
      <c r="S19" s="25">
        <f t="shared" si="7"/>
        <v>55</v>
      </c>
      <c r="T19" s="25">
        <f t="shared" si="7"/>
        <v>17</v>
      </c>
      <c r="U19" s="25">
        <f t="shared" si="7"/>
        <v>0</v>
      </c>
      <c r="V19" s="25">
        <f t="shared" si="7"/>
        <v>2</v>
      </c>
      <c r="W19" s="25">
        <f t="shared" si="7"/>
        <v>70</v>
      </c>
      <c r="X19" s="25">
        <f t="shared" si="7"/>
        <v>4</v>
      </c>
      <c r="Y19" s="25">
        <f>Y10+Y11+Y12+Y13+Y14+Y15</f>
        <v>42</v>
      </c>
      <c r="Z19" s="25">
        <f>Z10+Z11+Z12+Z13+Z14+Z15</f>
        <v>29</v>
      </c>
      <c r="AA19" s="25">
        <f t="shared" ref="AA19:AB19" si="10">AA10+AA11+AA12+AA13+AA14+AA15</f>
        <v>54</v>
      </c>
      <c r="AB19" s="30">
        <f t="shared" si="10"/>
        <v>15</v>
      </c>
      <c r="AC19" s="30">
        <f t="shared" ref="AC19:AF19" si="11">AC10+AC11+AC12+AC13+AC14+AC15</f>
        <v>33</v>
      </c>
      <c r="AD19" s="30">
        <f t="shared" si="11"/>
        <v>39</v>
      </c>
      <c r="AE19" s="30">
        <f t="shared" si="11"/>
        <v>55</v>
      </c>
      <c r="AF19" s="30">
        <f t="shared" si="11"/>
        <v>15</v>
      </c>
      <c r="AG19" s="40">
        <f t="shared" si="7"/>
        <v>36</v>
      </c>
      <c r="AH19" s="31">
        <f t="shared" si="7"/>
        <v>14</v>
      </c>
      <c r="AI19" s="31">
        <f t="shared" si="7"/>
        <v>4</v>
      </c>
      <c r="AJ19" s="31">
        <f t="shared" si="7"/>
        <v>0</v>
      </c>
      <c r="AK19" s="31">
        <f t="shared" si="7"/>
        <v>0</v>
      </c>
      <c r="AL19" s="31">
        <f>AL10+AL11+AL12+AL13+AL14+AL15</f>
        <v>31</v>
      </c>
      <c r="AM19" s="31">
        <f>AM10+AM11+AM12+AM13+AM14+AM15</f>
        <v>3</v>
      </c>
      <c r="AN19" s="31">
        <f>AN10+AN11+AN12+AN13+AN14+AN15</f>
        <v>16</v>
      </c>
      <c r="AO19" s="31">
        <f>AO10+AO11+AO12+AO13+AO14+AO15</f>
        <v>18</v>
      </c>
      <c r="AP19" s="31">
        <f t="shared" ref="AP19:AQ19" si="12">AP10+AP11+AP12+AP13+AP14+AP15</f>
        <v>21</v>
      </c>
      <c r="AQ19" s="31">
        <f t="shared" si="12"/>
        <v>13</v>
      </c>
      <c r="AR19" s="31">
        <f t="shared" ref="AR19:AU19" si="13">AR10+AR11+AR12+AR13+AR14+AR15</f>
        <v>8</v>
      </c>
      <c r="AS19" s="31">
        <f t="shared" si="13"/>
        <v>30</v>
      </c>
      <c r="AT19" s="31">
        <f t="shared" si="13"/>
        <v>18</v>
      </c>
      <c r="AU19" s="31">
        <f t="shared" si="13"/>
        <v>13</v>
      </c>
    </row>
    <row r="20" spans="1:47" x14ac:dyDescent="0.35">
      <c r="A20" s="32" t="s">
        <v>17</v>
      </c>
      <c r="B20" s="45"/>
      <c r="C20" s="53">
        <f>C19/B19</f>
        <v>0.9375</v>
      </c>
      <c r="D20" s="26">
        <f>D19/C19</f>
        <v>0.6</v>
      </c>
      <c r="E20" s="26">
        <f>E19/C19</f>
        <v>0.32</v>
      </c>
      <c r="F20" s="26">
        <f>F19/C19</f>
        <v>0.08</v>
      </c>
      <c r="G20" s="26">
        <f>G19/C19</f>
        <v>0</v>
      </c>
      <c r="H20" s="26">
        <f>H19/C19</f>
        <v>0.81333333333333335</v>
      </c>
      <c r="I20" s="26">
        <f>I19/C19</f>
        <v>0.12</v>
      </c>
      <c r="J20" s="26">
        <f>J19/(J19+K19)</f>
        <v>0.46969696969696972</v>
      </c>
      <c r="K20" s="26">
        <f>K19/(J19+K19)</f>
        <v>0.53030303030303028</v>
      </c>
      <c r="L20" s="26">
        <f>L19/(L19+M19)</f>
        <v>0.69696969696969702</v>
      </c>
      <c r="M20" s="36">
        <f>M19/(L19+M19)</f>
        <v>0.30303030303030304</v>
      </c>
      <c r="N20" s="26">
        <f>N19/(N19+O19)</f>
        <v>0.37142857142857144</v>
      </c>
      <c r="O20" s="26">
        <f t="shared" ref="O20" si="14">O19/(N19+O19)</f>
        <v>0.62857142857142856</v>
      </c>
      <c r="P20" s="26">
        <f>P19/(P19+Q19)</f>
        <v>0.60606060606060608</v>
      </c>
      <c r="Q20" s="26">
        <f t="shared" ref="Q20" si="15">Q19/(P19+Q19)</f>
        <v>0.39393939393939392</v>
      </c>
      <c r="R20" s="53">
        <f>R19/B19</f>
        <v>0.92500000000000004</v>
      </c>
      <c r="S20" s="27">
        <f>S19/R19</f>
        <v>0.7432432432432432</v>
      </c>
      <c r="T20" s="27">
        <f>T19/R19</f>
        <v>0.22972972972972974</v>
      </c>
      <c r="U20" s="27">
        <f>U19/R19</f>
        <v>0</v>
      </c>
      <c r="V20" s="27">
        <f>V19/R19</f>
        <v>2.7027027027027029E-2</v>
      </c>
      <c r="W20" s="27">
        <f>W19/R19</f>
        <v>0.94594594594594594</v>
      </c>
      <c r="X20" s="27">
        <f>X19/R19</f>
        <v>5.4054054054054057E-2</v>
      </c>
      <c r="Y20" s="27">
        <f>Y19/(Y19+Z19)</f>
        <v>0.59154929577464788</v>
      </c>
      <c r="Z20" s="27">
        <f>Z19/(Y19+Z19)</f>
        <v>0.40845070422535212</v>
      </c>
      <c r="AA20" s="27">
        <f>AA19/(AA19+AB19)</f>
        <v>0.78260869565217395</v>
      </c>
      <c r="AB20" s="41">
        <f>AB19/(AA19+AB19)</f>
        <v>0.21739130434782608</v>
      </c>
      <c r="AC20" s="27">
        <f>AC19/(AC19+AD19)</f>
        <v>0.45833333333333331</v>
      </c>
      <c r="AD20" s="27">
        <f t="shared" ref="AD20" si="16">AD19/(AC19+AD19)</f>
        <v>0.54166666666666663</v>
      </c>
      <c r="AE20" s="27">
        <f>AE19/(AE19+AF19)</f>
        <v>0.7857142857142857</v>
      </c>
      <c r="AF20" s="27">
        <f t="shared" ref="AF20" si="17">AF19/(AE19+AF19)</f>
        <v>0.21428571428571427</v>
      </c>
      <c r="AG20" s="53">
        <f>AG19/(B12+B13+B14+B15)</f>
        <v>0.76595744680851063</v>
      </c>
      <c r="AH20" s="33">
        <f>AH19/(AG12+AG15)</f>
        <v>0.77777777777777779</v>
      </c>
      <c r="AI20" s="33">
        <f>AI19/(AG12+AG15)</f>
        <v>0.22222222222222221</v>
      </c>
      <c r="AJ20" s="33">
        <f>AJ19/(AG12+AG15)</f>
        <v>0</v>
      </c>
      <c r="AK20" s="33">
        <f>AK19/(AG12+AG15)</f>
        <v>0</v>
      </c>
      <c r="AL20" s="33">
        <f>AL19/AG19</f>
        <v>0.86111111111111116</v>
      </c>
      <c r="AM20" s="33">
        <f>AM19/AG19</f>
        <v>8.3333333333333329E-2</v>
      </c>
      <c r="AN20" s="33">
        <f>AN19/(AN19+AO19)</f>
        <v>0.47058823529411764</v>
      </c>
      <c r="AO20" s="33">
        <f>AO19/(AN19+AO19)</f>
        <v>0.52941176470588236</v>
      </c>
      <c r="AP20" s="33">
        <f>AP19/(AP19+AQ19)</f>
        <v>0.61764705882352944</v>
      </c>
      <c r="AQ20" s="33">
        <f>AQ19/(AP19+AQ19)</f>
        <v>0.38235294117647056</v>
      </c>
      <c r="AR20" s="33">
        <f>AR19/(AR19+AS19)</f>
        <v>0.21052631578947367</v>
      </c>
      <c r="AS20" s="33">
        <f t="shared" ref="AS20" si="18">AS19/(AR19+AS19)</f>
        <v>0.78947368421052633</v>
      </c>
      <c r="AT20" s="33">
        <f>AT19/(AT19+AU19)</f>
        <v>0.58064516129032262</v>
      </c>
      <c r="AU20" s="33">
        <f t="shared" ref="AU20" si="19">AU19/(AT19+AU19)</f>
        <v>0.41935483870967744</v>
      </c>
    </row>
  </sheetData>
  <mergeCells count="7">
    <mergeCell ref="A18:V18"/>
    <mergeCell ref="A1:AO1"/>
    <mergeCell ref="A2:AO2"/>
    <mergeCell ref="A3:AO3"/>
    <mergeCell ref="C5:Q5"/>
    <mergeCell ref="R5:AF5"/>
    <mergeCell ref="AG5:AU5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53170-AE4D-4DDB-8C27-9B20DA50E15C}">
  <dimension ref="A1:AU20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8" sqref="H8"/>
    </sheetView>
  </sheetViews>
  <sheetFormatPr defaultRowHeight="14.5" x14ac:dyDescent="0.35"/>
  <cols>
    <col min="1" max="1" width="10.7265625" customWidth="1"/>
    <col min="2" max="2" width="7" customWidth="1"/>
    <col min="3" max="3" width="6.54296875" customWidth="1"/>
    <col min="4" max="4" width="6.1796875" customWidth="1"/>
    <col min="5" max="5" width="6.54296875" customWidth="1"/>
    <col min="6" max="6" width="8.26953125" customWidth="1"/>
    <col min="7" max="17" width="8.36328125" customWidth="1"/>
    <col min="18" max="18" width="6" customWidth="1"/>
    <col min="19" max="20" width="6.36328125" customWidth="1"/>
    <col min="21" max="21" width="8.1796875" customWidth="1"/>
    <col min="22" max="22" width="9.08984375" customWidth="1"/>
    <col min="23" max="32" width="8.36328125" customWidth="1"/>
    <col min="33" max="33" width="6.08984375" customWidth="1"/>
    <col min="34" max="35" width="6.36328125" customWidth="1"/>
    <col min="36" max="36" width="8.1796875" customWidth="1"/>
    <col min="37" max="37" width="9.08984375" customWidth="1"/>
    <col min="38" max="41" width="8.36328125" customWidth="1"/>
  </cols>
  <sheetData>
    <row r="1" spans="1:47" ht="14.5" customHeight="1" x14ac:dyDescent="0.35">
      <c r="A1" s="75" t="s">
        <v>34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</row>
    <row r="2" spans="1:47" ht="14.5" customHeight="1" x14ac:dyDescent="0.35">
      <c r="A2" s="75" t="s">
        <v>33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</row>
    <row r="3" spans="1:47" ht="14.5" customHeight="1" x14ac:dyDescent="0.35">
      <c r="A3" s="75" t="s">
        <v>13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</row>
    <row r="4" spans="1:47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7" ht="15" thickBot="1" x14ac:dyDescent="0.4">
      <c r="A5" s="18"/>
      <c r="B5" s="19"/>
      <c r="C5" s="84" t="s">
        <v>4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6"/>
      <c r="R5" s="81" t="s">
        <v>5</v>
      </c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3"/>
      <c r="AG5" s="79" t="s">
        <v>18</v>
      </c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</row>
    <row r="6" spans="1:47" s="1" customFormat="1" ht="103.5" customHeight="1" x14ac:dyDescent="0.35">
      <c r="A6" s="20" t="s">
        <v>12</v>
      </c>
      <c r="B6" s="42" t="s">
        <v>3</v>
      </c>
      <c r="C6" s="48" t="s">
        <v>1</v>
      </c>
      <c r="D6" s="46" t="s">
        <v>8</v>
      </c>
      <c r="E6" s="46" t="s">
        <v>9</v>
      </c>
      <c r="F6" s="46" t="s">
        <v>10</v>
      </c>
      <c r="G6" s="46" t="s">
        <v>11</v>
      </c>
      <c r="H6" s="46" t="s">
        <v>19</v>
      </c>
      <c r="I6" s="46" t="s">
        <v>20</v>
      </c>
      <c r="J6" s="46" t="s">
        <v>49</v>
      </c>
      <c r="K6" s="47" t="s">
        <v>50</v>
      </c>
      <c r="L6" s="46" t="s">
        <v>51</v>
      </c>
      <c r="M6" s="47" t="s">
        <v>52</v>
      </c>
      <c r="N6" s="46" t="s">
        <v>53</v>
      </c>
      <c r="O6" s="47" t="s">
        <v>54</v>
      </c>
      <c r="P6" s="46" t="s">
        <v>55</v>
      </c>
      <c r="Q6" s="47" t="s">
        <v>56</v>
      </c>
      <c r="R6" s="48" t="s">
        <v>1</v>
      </c>
      <c r="S6" s="49" t="s">
        <v>8</v>
      </c>
      <c r="T6" s="49" t="s">
        <v>9</v>
      </c>
      <c r="U6" s="49" t="s">
        <v>10</v>
      </c>
      <c r="V6" s="49" t="s">
        <v>11</v>
      </c>
      <c r="W6" s="49" t="s">
        <v>19</v>
      </c>
      <c r="X6" s="49" t="s">
        <v>20</v>
      </c>
      <c r="Y6" s="49" t="s">
        <v>49</v>
      </c>
      <c r="Z6" s="50" t="s">
        <v>50</v>
      </c>
      <c r="AA6" s="49" t="s">
        <v>51</v>
      </c>
      <c r="AB6" s="50" t="s">
        <v>52</v>
      </c>
      <c r="AC6" s="49" t="s">
        <v>53</v>
      </c>
      <c r="AD6" s="50" t="s">
        <v>54</v>
      </c>
      <c r="AE6" s="49" t="s">
        <v>55</v>
      </c>
      <c r="AF6" s="50" t="s">
        <v>56</v>
      </c>
      <c r="AG6" s="48" t="s">
        <v>1</v>
      </c>
      <c r="AH6" s="51" t="s">
        <v>8</v>
      </c>
      <c r="AI6" s="51" t="s">
        <v>9</v>
      </c>
      <c r="AJ6" s="51" t="s">
        <v>10</v>
      </c>
      <c r="AK6" s="51" t="s">
        <v>11</v>
      </c>
      <c r="AL6" s="51" t="s">
        <v>19</v>
      </c>
      <c r="AM6" s="51" t="s">
        <v>20</v>
      </c>
      <c r="AN6" s="51" t="s">
        <v>49</v>
      </c>
      <c r="AO6" s="54" t="s">
        <v>50</v>
      </c>
      <c r="AP6" s="51" t="s">
        <v>51</v>
      </c>
      <c r="AQ6" s="54" t="s">
        <v>52</v>
      </c>
      <c r="AR6" s="51" t="s">
        <v>53</v>
      </c>
      <c r="AS6" s="54" t="s">
        <v>54</v>
      </c>
      <c r="AT6" s="51" t="s">
        <v>55</v>
      </c>
      <c r="AU6" s="54" t="s">
        <v>56</v>
      </c>
    </row>
    <row r="7" spans="1:47" x14ac:dyDescent="0.35">
      <c r="A7" s="29" t="s">
        <v>0</v>
      </c>
      <c r="B7" s="34">
        <v>19</v>
      </c>
      <c r="C7" s="52">
        <v>17</v>
      </c>
      <c r="D7" s="22"/>
      <c r="E7" s="22"/>
      <c r="F7" s="22"/>
      <c r="G7" s="22"/>
      <c r="H7" s="21">
        <v>14</v>
      </c>
      <c r="I7" s="21">
        <v>3</v>
      </c>
      <c r="J7" s="21">
        <v>5</v>
      </c>
      <c r="K7" s="21">
        <v>12</v>
      </c>
      <c r="L7" s="21">
        <v>11</v>
      </c>
      <c r="M7" s="21">
        <v>6</v>
      </c>
      <c r="N7" s="65">
        <v>6</v>
      </c>
      <c r="O7" s="65">
        <v>7</v>
      </c>
      <c r="P7" s="65">
        <v>11</v>
      </c>
      <c r="Q7" s="66">
        <v>2</v>
      </c>
      <c r="R7" s="52">
        <v>14</v>
      </c>
      <c r="S7" s="22"/>
      <c r="T7" s="22"/>
      <c r="U7" s="22"/>
      <c r="V7" s="22"/>
      <c r="W7" s="21">
        <v>8</v>
      </c>
      <c r="X7" s="21">
        <v>6</v>
      </c>
      <c r="Y7" s="21">
        <v>5</v>
      </c>
      <c r="Z7" s="21">
        <v>9</v>
      </c>
      <c r="AA7" s="21">
        <v>14</v>
      </c>
      <c r="AB7" s="21">
        <v>0</v>
      </c>
      <c r="AC7" s="21">
        <v>4</v>
      </c>
      <c r="AD7" s="21">
        <v>9</v>
      </c>
      <c r="AE7" s="21">
        <v>12</v>
      </c>
      <c r="AF7" s="21">
        <v>1</v>
      </c>
      <c r="AG7" s="55"/>
      <c r="AH7" s="22"/>
      <c r="AI7" s="22"/>
      <c r="AJ7" s="22"/>
      <c r="AK7" s="22"/>
      <c r="AL7" s="22"/>
      <c r="AM7" s="22"/>
      <c r="AN7" s="22"/>
      <c r="AO7" s="22"/>
      <c r="AP7" s="57"/>
      <c r="AQ7" s="57"/>
      <c r="AR7" s="64"/>
      <c r="AS7" s="64"/>
      <c r="AT7" s="64"/>
      <c r="AU7" s="64"/>
    </row>
    <row r="8" spans="1:47" x14ac:dyDescent="0.35">
      <c r="A8" s="29">
        <v>1</v>
      </c>
      <c r="B8" s="34">
        <v>18</v>
      </c>
      <c r="C8" s="52">
        <v>18</v>
      </c>
      <c r="D8" s="22"/>
      <c r="E8" s="22"/>
      <c r="F8" s="22"/>
      <c r="G8" s="22"/>
      <c r="H8" s="21">
        <v>13</v>
      </c>
      <c r="I8" s="21">
        <v>5</v>
      </c>
      <c r="J8" s="21">
        <v>11</v>
      </c>
      <c r="K8" s="34">
        <v>7</v>
      </c>
      <c r="L8" s="21">
        <v>15</v>
      </c>
      <c r="M8" s="21">
        <v>3</v>
      </c>
      <c r="N8" s="21">
        <v>3</v>
      </c>
      <c r="O8" s="21">
        <v>15</v>
      </c>
      <c r="P8" s="21">
        <v>17</v>
      </c>
      <c r="Q8" s="21">
        <v>1</v>
      </c>
      <c r="R8" s="52">
        <v>18</v>
      </c>
      <c r="S8" s="22"/>
      <c r="T8" s="22"/>
      <c r="U8" s="22"/>
      <c r="V8" s="22"/>
      <c r="W8" s="21">
        <v>12</v>
      </c>
      <c r="X8" s="21">
        <v>6</v>
      </c>
      <c r="Y8" s="21">
        <v>13</v>
      </c>
      <c r="Z8" s="34">
        <v>5</v>
      </c>
      <c r="AA8" s="21">
        <v>17</v>
      </c>
      <c r="AB8" s="21">
        <v>1</v>
      </c>
      <c r="AC8" s="21">
        <v>10</v>
      </c>
      <c r="AD8" s="21">
        <v>8</v>
      </c>
      <c r="AE8" s="21">
        <v>17</v>
      </c>
      <c r="AF8" s="21">
        <v>1</v>
      </c>
      <c r="AG8" s="55"/>
      <c r="AH8" s="22"/>
      <c r="AI8" s="22"/>
      <c r="AJ8" s="22"/>
      <c r="AK8" s="22"/>
      <c r="AL8" s="22"/>
      <c r="AM8" s="22"/>
      <c r="AN8" s="22"/>
      <c r="AO8" s="22"/>
      <c r="AP8" s="57"/>
      <c r="AQ8" s="57"/>
      <c r="AR8" s="64"/>
      <c r="AS8" s="64"/>
      <c r="AT8" s="64"/>
      <c r="AU8" s="64"/>
    </row>
    <row r="9" spans="1:47" x14ac:dyDescent="0.35">
      <c r="A9" s="29">
        <v>2</v>
      </c>
      <c r="B9" s="34">
        <v>22</v>
      </c>
      <c r="C9" s="52">
        <v>21</v>
      </c>
      <c r="D9" s="22"/>
      <c r="E9" s="22"/>
      <c r="F9" s="22"/>
      <c r="G9" s="22"/>
      <c r="H9" s="21">
        <v>19</v>
      </c>
      <c r="I9" s="21">
        <v>2</v>
      </c>
      <c r="J9" s="21">
        <v>13</v>
      </c>
      <c r="K9" s="34">
        <v>8</v>
      </c>
      <c r="L9" s="21">
        <v>16</v>
      </c>
      <c r="M9" s="21">
        <v>5</v>
      </c>
      <c r="N9" s="21">
        <v>2</v>
      </c>
      <c r="O9" s="21">
        <v>19</v>
      </c>
      <c r="P9" s="21">
        <v>14</v>
      </c>
      <c r="Q9" s="21">
        <v>7</v>
      </c>
      <c r="R9" s="52">
        <v>21</v>
      </c>
      <c r="S9" s="22"/>
      <c r="T9" s="22"/>
      <c r="U9" s="22"/>
      <c r="V9" s="22"/>
      <c r="W9" s="21">
        <v>21</v>
      </c>
      <c r="X9" s="21">
        <v>0</v>
      </c>
      <c r="Y9" s="21">
        <v>9</v>
      </c>
      <c r="Z9" s="34">
        <v>11</v>
      </c>
      <c r="AA9" s="21">
        <v>14</v>
      </c>
      <c r="AB9" s="21">
        <v>6</v>
      </c>
      <c r="AC9" s="21">
        <v>1</v>
      </c>
      <c r="AD9" s="21">
        <v>20</v>
      </c>
      <c r="AE9" s="21">
        <v>16</v>
      </c>
      <c r="AF9" s="21">
        <v>5</v>
      </c>
      <c r="AG9" s="55"/>
      <c r="AH9" s="22"/>
      <c r="AI9" s="22"/>
      <c r="AJ9" s="22"/>
      <c r="AK9" s="22"/>
      <c r="AL9" s="22"/>
      <c r="AM9" s="22"/>
      <c r="AN9" s="22"/>
      <c r="AO9" s="22"/>
      <c r="AP9" s="57"/>
      <c r="AQ9" s="57"/>
      <c r="AR9" s="64"/>
      <c r="AS9" s="64"/>
      <c r="AT9" s="64"/>
      <c r="AU9" s="64"/>
    </row>
    <row r="10" spans="1:47" x14ac:dyDescent="0.35">
      <c r="A10" s="29">
        <v>3</v>
      </c>
      <c r="B10" s="34">
        <v>21</v>
      </c>
      <c r="C10" s="52">
        <v>20</v>
      </c>
      <c r="D10" s="21">
        <v>14</v>
      </c>
      <c r="E10" s="21">
        <v>6</v>
      </c>
      <c r="F10" s="21">
        <v>0</v>
      </c>
      <c r="G10" s="21">
        <v>0</v>
      </c>
      <c r="H10" s="21">
        <v>19</v>
      </c>
      <c r="I10" s="21">
        <v>1</v>
      </c>
      <c r="J10" s="21">
        <v>9</v>
      </c>
      <c r="K10" s="34">
        <v>11</v>
      </c>
      <c r="L10" s="21">
        <v>11</v>
      </c>
      <c r="M10" s="21">
        <v>9</v>
      </c>
      <c r="N10" s="21">
        <v>5</v>
      </c>
      <c r="O10" s="21">
        <v>14</v>
      </c>
      <c r="P10" s="21">
        <v>14</v>
      </c>
      <c r="Q10" s="21">
        <v>5</v>
      </c>
      <c r="R10" s="52">
        <v>20</v>
      </c>
      <c r="S10" s="21">
        <v>15</v>
      </c>
      <c r="T10" s="21">
        <v>5</v>
      </c>
      <c r="U10" s="21">
        <v>0</v>
      </c>
      <c r="V10" s="21">
        <v>0</v>
      </c>
      <c r="W10" s="21">
        <v>20</v>
      </c>
      <c r="X10" s="21">
        <v>0</v>
      </c>
      <c r="Y10" s="21">
        <v>11</v>
      </c>
      <c r="Z10" s="34">
        <v>9</v>
      </c>
      <c r="AA10" s="21">
        <v>15</v>
      </c>
      <c r="AB10" s="21">
        <v>5</v>
      </c>
      <c r="AC10" s="21">
        <v>3</v>
      </c>
      <c r="AD10" s="21">
        <v>16</v>
      </c>
      <c r="AE10" s="21">
        <v>18</v>
      </c>
      <c r="AF10" s="21">
        <v>1</v>
      </c>
      <c r="AG10" s="55"/>
      <c r="AH10" s="22"/>
      <c r="AI10" s="22"/>
      <c r="AJ10" s="22"/>
      <c r="AK10" s="22"/>
      <c r="AL10" s="22"/>
      <c r="AM10" s="22"/>
      <c r="AN10" s="22"/>
      <c r="AO10" s="22"/>
      <c r="AP10" s="57"/>
      <c r="AQ10" s="57"/>
      <c r="AR10" s="64"/>
      <c r="AS10" s="64"/>
      <c r="AT10" s="64"/>
      <c r="AU10" s="64"/>
    </row>
    <row r="11" spans="1:47" x14ac:dyDescent="0.35">
      <c r="A11" s="29">
        <v>4</v>
      </c>
      <c r="B11" s="34">
        <v>17</v>
      </c>
      <c r="C11" s="52">
        <v>17</v>
      </c>
      <c r="D11" s="21">
        <v>4</v>
      </c>
      <c r="E11" s="21">
        <v>9</v>
      </c>
      <c r="F11" s="21">
        <v>4</v>
      </c>
      <c r="G11" s="21">
        <v>0</v>
      </c>
      <c r="H11" s="21">
        <v>11</v>
      </c>
      <c r="I11" s="21">
        <v>6</v>
      </c>
      <c r="J11" s="21">
        <v>5</v>
      </c>
      <c r="K11" s="34">
        <v>11</v>
      </c>
      <c r="L11" s="21">
        <v>6</v>
      </c>
      <c r="M11" s="21">
        <v>10</v>
      </c>
      <c r="N11" s="21">
        <v>10</v>
      </c>
      <c r="O11" s="21">
        <v>7</v>
      </c>
      <c r="P11" s="21">
        <v>12</v>
      </c>
      <c r="Q11" s="21">
        <v>5</v>
      </c>
      <c r="R11" s="52">
        <v>17</v>
      </c>
      <c r="S11" s="21">
        <v>9</v>
      </c>
      <c r="T11" s="21">
        <v>4</v>
      </c>
      <c r="U11" s="21">
        <v>4</v>
      </c>
      <c r="V11" s="21">
        <v>0</v>
      </c>
      <c r="W11" s="21">
        <v>12</v>
      </c>
      <c r="X11" s="21">
        <v>5</v>
      </c>
      <c r="Y11" s="21">
        <v>9</v>
      </c>
      <c r="Z11" s="34">
        <v>7</v>
      </c>
      <c r="AA11" s="21">
        <v>15</v>
      </c>
      <c r="AB11" s="21">
        <v>3</v>
      </c>
      <c r="AC11" s="21">
        <v>6</v>
      </c>
      <c r="AD11" s="21">
        <v>11</v>
      </c>
      <c r="AE11" s="21">
        <v>16</v>
      </c>
      <c r="AF11" s="21">
        <v>1</v>
      </c>
      <c r="AG11" s="55"/>
      <c r="AH11" s="22"/>
      <c r="AI11" s="22"/>
      <c r="AJ11" s="22"/>
      <c r="AK11" s="22"/>
      <c r="AL11" s="22"/>
      <c r="AM11" s="22"/>
      <c r="AN11" s="22"/>
      <c r="AO11" s="22"/>
      <c r="AP11" s="57"/>
      <c r="AQ11" s="57"/>
      <c r="AR11" s="64"/>
      <c r="AS11" s="64"/>
      <c r="AT11" s="64"/>
      <c r="AU11" s="64"/>
    </row>
    <row r="12" spans="1:47" x14ac:dyDescent="0.35">
      <c r="A12" s="29">
        <v>5</v>
      </c>
      <c r="B12" s="34">
        <v>19</v>
      </c>
      <c r="C12" s="52">
        <v>11</v>
      </c>
      <c r="D12" s="21">
        <v>5</v>
      </c>
      <c r="E12" s="21">
        <v>5</v>
      </c>
      <c r="F12" s="21">
        <v>0</v>
      </c>
      <c r="G12" s="21">
        <v>0</v>
      </c>
      <c r="H12" s="21">
        <v>9</v>
      </c>
      <c r="I12" s="21">
        <v>2</v>
      </c>
      <c r="J12" s="21">
        <v>2</v>
      </c>
      <c r="K12" s="34">
        <v>8</v>
      </c>
      <c r="L12" s="21">
        <v>3</v>
      </c>
      <c r="M12" s="21">
        <v>7</v>
      </c>
      <c r="N12" s="21">
        <v>1</v>
      </c>
      <c r="O12" s="21">
        <v>10</v>
      </c>
      <c r="P12" s="21">
        <v>7</v>
      </c>
      <c r="Q12" s="21">
        <v>4</v>
      </c>
      <c r="R12" s="52">
        <v>14</v>
      </c>
      <c r="S12" s="21">
        <v>9</v>
      </c>
      <c r="T12" s="21">
        <v>5</v>
      </c>
      <c r="U12" s="21">
        <v>0</v>
      </c>
      <c r="V12" s="21">
        <v>0</v>
      </c>
      <c r="W12" s="21">
        <v>14</v>
      </c>
      <c r="X12" s="21">
        <v>0</v>
      </c>
      <c r="Y12" s="21">
        <v>10</v>
      </c>
      <c r="Z12" s="34">
        <v>4</v>
      </c>
      <c r="AA12" s="21">
        <v>12</v>
      </c>
      <c r="AB12" s="21">
        <v>2</v>
      </c>
      <c r="AC12" s="21">
        <v>7</v>
      </c>
      <c r="AD12" s="21">
        <v>6</v>
      </c>
      <c r="AE12" s="21">
        <v>12</v>
      </c>
      <c r="AF12" s="21">
        <v>2</v>
      </c>
      <c r="AG12" s="52">
        <v>10</v>
      </c>
      <c r="AH12" s="21">
        <v>6</v>
      </c>
      <c r="AI12" s="21">
        <v>3</v>
      </c>
      <c r="AJ12" s="21">
        <v>1</v>
      </c>
      <c r="AK12" s="21">
        <v>0</v>
      </c>
      <c r="AL12" s="21">
        <v>9</v>
      </c>
      <c r="AM12" s="21">
        <v>1</v>
      </c>
      <c r="AN12" s="21">
        <v>3</v>
      </c>
      <c r="AO12" s="21">
        <v>7</v>
      </c>
      <c r="AP12" s="21">
        <v>3</v>
      </c>
      <c r="AQ12" s="21">
        <v>7</v>
      </c>
      <c r="AR12" s="21">
        <v>4</v>
      </c>
      <c r="AS12" s="21">
        <v>6</v>
      </c>
      <c r="AT12" s="21">
        <v>8</v>
      </c>
      <c r="AU12" s="21">
        <v>2</v>
      </c>
    </row>
    <row r="13" spans="1:47" x14ac:dyDescent="0.35">
      <c r="A13" s="29">
        <v>6</v>
      </c>
      <c r="B13" s="34">
        <v>16</v>
      </c>
      <c r="C13" s="52">
        <v>15</v>
      </c>
      <c r="D13" s="21">
        <v>5</v>
      </c>
      <c r="E13" s="21">
        <v>10</v>
      </c>
      <c r="F13" s="21">
        <v>0</v>
      </c>
      <c r="G13" s="21">
        <v>0</v>
      </c>
      <c r="H13" s="21">
        <v>15</v>
      </c>
      <c r="I13" s="21">
        <v>0</v>
      </c>
      <c r="J13" s="21">
        <v>5</v>
      </c>
      <c r="K13" s="34">
        <v>9</v>
      </c>
      <c r="L13" s="21">
        <v>8</v>
      </c>
      <c r="M13" s="21">
        <v>6</v>
      </c>
      <c r="N13" s="21">
        <v>3</v>
      </c>
      <c r="O13" s="21">
        <v>11</v>
      </c>
      <c r="P13" s="21">
        <v>8</v>
      </c>
      <c r="Q13" s="21">
        <v>6</v>
      </c>
      <c r="R13" s="52">
        <v>16</v>
      </c>
      <c r="S13" s="21">
        <v>15</v>
      </c>
      <c r="T13" s="21">
        <v>1</v>
      </c>
      <c r="U13" s="21">
        <v>0</v>
      </c>
      <c r="V13" s="21">
        <v>0</v>
      </c>
      <c r="W13" s="21">
        <v>15</v>
      </c>
      <c r="X13" s="21">
        <v>1</v>
      </c>
      <c r="Y13" s="21">
        <v>4</v>
      </c>
      <c r="Z13" s="34">
        <v>10</v>
      </c>
      <c r="AA13" s="21">
        <v>8</v>
      </c>
      <c r="AB13" s="21">
        <v>6</v>
      </c>
      <c r="AC13" s="21">
        <v>8</v>
      </c>
      <c r="AD13" s="21">
        <v>6</v>
      </c>
      <c r="AE13" s="21">
        <v>13</v>
      </c>
      <c r="AF13" s="21">
        <v>1</v>
      </c>
      <c r="AG13" s="52">
        <v>14</v>
      </c>
      <c r="AH13" s="22"/>
      <c r="AI13" s="22"/>
      <c r="AJ13" s="22"/>
      <c r="AK13" s="22"/>
      <c r="AL13" s="21">
        <v>12</v>
      </c>
      <c r="AM13" s="21">
        <v>2</v>
      </c>
      <c r="AN13" s="21">
        <v>7</v>
      </c>
      <c r="AO13" s="21">
        <v>7</v>
      </c>
      <c r="AP13" s="21">
        <v>8</v>
      </c>
      <c r="AQ13" s="21">
        <v>6</v>
      </c>
      <c r="AR13" s="21">
        <v>5</v>
      </c>
      <c r="AS13" s="21">
        <v>8</v>
      </c>
      <c r="AT13" s="21">
        <v>8</v>
      </c>
      <c r="AU13" s="21">
        <v>5</v>
      </c>
    </row>
    <row r="14" spans="1:47" x14ac:dyDescent="0.35">
      <c r="A14" s="29">
        <v>7</v>
      </c>
      <c r="B14" s="34">
        <v>21</v>
      </c>
      <c r="C14" s="52">
        <v>21</v>
      </c>
      <c r="D14" s="21">
        <v>7</v>
      </c>
      <c r="E14" s="21">
        <v>7</v>
      </c>
      <c r="F14" s="21">
        <v>5</v>
      </c>
      <c r="G14" s="21">
        <v>2</v>
      </c>
      <c r="H14" s="21">
        <v>14</v>
      </c>
      <c r="I14" s="21">
        <v>7</v>
      </c>
      <c r="J14" s="21">
        <v>7</v>
      </c>
      <c r="K14" s="34">
        <v>11</v>
      </c>
      <c r="L14" s="21">
        <v>10</v>
      </c>
      <c r="M14" s="21">
        <v>10</v>
      </c>
      <c r="N14" s="21">
        <v>10</v>
      </c>
      <c r="O14" s="21">
        <v>8</v>
      </c>
      <c r="P14" s="21">
        <v>12</v>
      </c>
      <c r="Q14" s="21">
        <v>6</v>
      </c>
      <c r="R14" s="52">
        <v>19</v>
      </c>
      <c r="S14" s="21">
        <v>10</v>
      </c>
      <c r="T14" s="21">
        <v>5</v>
      </c>
      <c r="U14" s="21">
        <v>2</v>
      </c>
      <c r="V14" s="21">
        <v>2</v>
      </c>
      <c r="W14" s="21">
        <v>15</v>
      </c>
      <c r="X14" s="21">
        <v>4</v>
      </c>
      <c r="Y14" s="21">
        <v>9</v>
      </c>
      <c r="Z14" s="34">
        <v>10</v>
      </c>
      <c r="AA14" s="21">
        <v>13</v>
      </c>
      <c r="AB14" s="21">
        <v>6</v>
      </c>
      <c r="AC14" s="21">
        <v>5</v>
      </c>
      <c r="AD14" s="21">
        <v>11</v>
      </c>
      <c r="AE14" s="21">
        <v>9</v>
      </c>
      <c r="AF14" s="21">
        <v>7</v>
      </c>
      <c r="AG14" s="52">
        <v>15</v>
      </c>
      <c r="AH14" s="22"/>
      <c r="AI14" s="22"/>
      <c r="AJ14" s="22"/>
      <c r="AK14" s="22"/>
      <c r="AL14" s="21">
        <v>8</v>
      </c>
      <c r="AM14" s="21">
        <v>7</v>
      </c>
      <c r="AN14" s="21">
        <v>11</v>
      </c>
      <c r="AO14" s="21">
        <v>4</v>
      </c>
      <c r="AP14" s="21">
        <v>11</v>
      </c>
      <c r="AQ14" s="21">
        <v>4</v>
      </c>
      <c r="AR14" s="21">
        <v>4</v>
      </c>
      <c r="AS14" s="21">
        <v>9</v>
      </c>
      <c r="AT14" s="21">
        <v>11</v>
      </c>
      <c r="AU14" s="21">
        <v>2</v>
      </c>
    </row>
    <row r="15" spans="1:47" x14ac:dyDescent="0.35">
      <c r="A15" s="29">
        <v>8</v>
      </c>
      <c r="B15" s="34">
        <v>8</v>
      </c>
      <c r="C15" s="52">
        <v>8</v>
      </c>
      <c r="D15" s="21">
        <v>1</v>
      </c>
      <c r="E15" s="21">
        <v>4</v>
      </c>
      <c r="F15" s="21">
        <v>3</v>
      </c>
      <c r="G15" s="21">
        <v>0</v>
      </c>
      <c r="H15" s="21">
        <v>5</v>
      </c>
      <c r="I15" s="21">
        <v>3</v>
      </c>
      <c r="J15" s="21">
        <v>3</v>
      </c>
      <c r="K15" s="34">
        <v>4</v>
      </c>
      <c r="L15" s="21">
        <v>4</v>
      </c>
      <c r="M15" s="21">
        <v>3</v>
      </c>
      <c r="N15" s="21">
        <v>4</v>
      </c>
      <c r="O15" s="21">
        <v>4</v>
      </c>
      <c r="P15" s="21">
        <v>4</v>
      </c>
      <c r="Q15" s="21">
        <v>4</v>
      </c>
      <c r="R15" s="52">
        <v>6</v>
      </c>
      <c r="S15" s="21">
        <v>2</v>
      </c>
      <c r="T15" s="21">
        <v>2</v>
      </c>
      <c r="U15" s="21">
        <v>2</v>
      </c>
      <c r="V15" s="21">
        <v>0</v>
      </c>
      <c r="W15" s="21">
        <v>3</v>
      </c>
      <c r="X15" s="21">
        <v>3</v>
      </c>
      <c r="Y15" s="21">
        <v>5</v>
      </c>
      <c r="Z15" s="34">
        <v>1</v>
      </c>
      <c r="AA15" s="21">
        <v>5</v>
      </c>
      <c r="AB15" s="21">
        <v>1</v>
      </c>
      <c r="AC15" s="21">
        <v>4</v>
      </c>
      <c r="AD15" s="21">
        <v>2</v>
      </c>
      <c r="AE15" s="21">
        <v>5</v>
      </c>
      <c r="AF15" s="21">
        <v>1</v>
      </c>
      <c r="AG15" s="52">
        <v>5</v>
      </c>
      <c r="AH15" s="21">
        <v>2</v>
      </c>
      <c r="AI15" s="21">
        <v>1</v>
      </c>
      <c r="AJ15" s="21">
        <v>1</v>
      </c>
      <c r="AK15" s="21">
        <v>1</v>
      </c>
      <c r="AL15" s="21">
        <v>2</v>
      </c>
      <c r="AM15" s="21">
        <v>3</v>
      </c>
      <c r="AN15" s="21">
        <v>3</v>
      </c>
      <c r="AO15" s="21">
        <v>2</v>
      </c>
      <c r="AP15" s="21">
        <v>3</v>
      </c>
      <c r="AQ15" s="21">
        <v>2</v>
      </c>
      <c r="AR15" s="21">
        <v>3</v>
      </c>
      <c r="AS15" s="21">
        <v>2</v>
      </c>
      <c r="AT15" s="21">
        <v>4</v>
      </c>
      <c r="AU15" s="21">
        <v>1</v>
      </c>
    </row>
    <row r="16" spans="1:47" s="6" customFormat="1" x14ac:dyDescent="0.35">
      <c r="A16" s="23" t="s">
        <v>14</v>
      </c>
      <c r="B16" s="43">
        <f t="shared" ref="B16:AQ16" si="0">B7+B8+B9+B10+B11+B12+B13+B14+B15</f>
        <v>161</v>
      </c>
      <c r="C16" s="38">
        <f t="shared" si="0"/>
        <v>148</v>
      </c>
      <c r="D16" s="24">
        <f t="shared" si="0"/>
        <v>36</v>
      </c>
      <c r="E16" s="24">
        <f t="shared" si="0"/>
        <v>41</v>
      </c>
      <c r="F16" s="24">
        <f t="shared" si="0"/>
        <v>12</v>
      </c>
      <c r="G16" s="24">
        <f t="shared" si="0"/>
        <v>2</v>
      </c>
      <c r="H16" s="24">
        <f t="shared" si="0"/>
        <v>119</v>
      </c>
      <c r="I16" s="24">
        <f t="shared" si="0"/>
        <v>29</v>
      </c>
      <c r="J16" s="24">
        <f>J7+J8+J9+J10+J11+J12+J13+J14+J15</f>
        <v>60</v>
      </c>
      <c r="K16" s="35">
        <f>K7+K8+K9+K10+K11+K12+K13+K14+K15</f>
        <v>81</v>
      </c>
      <c r="L16" s="24">
        <f>L7+L8+L9+L10+L11+L12+L13+L14+L15</f>
        <v>84</v>
      </c>
      <c r="M16" s="35">
        <f>M7+M8+M9+M10+M11+M12+M13+M14+M15</f>
        <v>59</v>
      </c>
      <c r="N16" s="35">
        <f>J7+N8+N9+N10+N11+N12+N13+N14+N15</f>
        <v>43</v>
      </c>
      <c r="O16" s="35">
        <f>K7+O8+O9+O10+O11+O12+O13+O14+O15</f>
        <v>100</v>
      </c>
      <c r="P16" s="35">
        <f>L7+P8+P9+P10+P11+P12+P13+P14+P15</f>
        <v>99</v>
      </c>
      <c r="Q16" s="35">
        <f>M7+Q8+Q9+Q10+Q11+Q12+Q13+Q14+Q15</f>
        <v>44</v>
      </c>
      <c r="R16" s="38">
        <f t="shared" si="0"/>
        <v>145</v>
      </c>
      <c r="S16" s="25">
        <f t="shared" si="0"/>
        <v>60</v>
      </c>
      <c r="T16" s="25">
        <f t="shared" si="0"/>
        <v>22</v>
      </c>
      <c r="U16" s="25">
        <f t="shared" si="0"/>
        <v>8</v>
      </c>
      <c r="V16" s="25">
        <f t="shared" si="0"/>
        <v>2</v>
      </c>
      <c r="W16" s="25">
        <f t="shared" si="0"/>
        <v>120</v>
      </c>
      <c r="X16" s="25">
        <f t="shared" si="0"/>
        <v>25</v>
      </c>
      <c r="Y16" s="25">
        <f t="shared" si="0"/>
        <v>75</v>
      </c>
      <c r="Z16" s="30">
        <f t="shared" si="0"/>
        <v>66</v>
      </c>
      <c r="AA16" s="25">
        <f t="shared" si="0"/>
        <v>113</v>
      </c>
      <c r="AB16" s="30">
        <f t="shared" si="0"/>
        <v>30</v>
      </c>
      <c r="AC16" s="30">
        <f t="shared" ref="AC16:AF16" si="1">AC7+AC8+AC9+AC10+AC11+AC12+AC13+AC14+AC15</f>
        <v>48</v>
      </c>
      <c r="AD16" s="30">
        <f t="shared" si="1"/>
        <v>89</v>
      </c>
      <c r="AE16" s="30">
        <f t="shared" si="1"/>
        <v>118</v>
      </c>
      <c r="AF16" s="30">
        <f t="shared" si="1"/>
        <v>20</v>
      </c>
      <c r="AG16" s="38">
        <f t="shared" si="0"/>
        <v>44</v>
      </c>
      <c r="AH16" s="31">
        <f t="shared" si="0"/>
        <v>8</v>
      </c>
      <c r="AI16" s="31">
        <f t="shared" si="0"/>
        <v>4</v>
      </c>
      <c r="AJ16" s="31">
        <f t="shared" si="0"/>
        <v>2</v>
      </c>
      <c r="AK16" s="31">
        <f t="shared" si="0"/>
        <v>1</v>
      </c>
      <c r="AL16" s="31">
        <f t="shared" si="0"/>
        <v>31</v>
      </c>
      <c r="AM16" s="31">
        <f t="shared" si="0"/>
        <v>13</v>
      </c>
      <c r="AN16" s="31">
        <f t="shared" si="0"/>
        <v>24</v>
      </c>
      <c r="AO16" s="31">
        <f t="shared" si="0"/>
        <v>20</v>
      </c>
      <c r="AP16" s="31">
        <f t="shared" si="0"/>
        <v>25</v>
      </c>
      <c r="AQ16" s="31">
        <f t="shared" si="0"/>
        <v>19</v>
      </c>
      <c r="AR16" s="31">
        <f t="shared" ref="AR16:AU16" si="2">AR7+AR8+AR9+AR10+AR11+AR12+AR13+AR14+AR15</f>
        <v>16</v>
      </c>
      <c r="AS16" s="31">
        <f t="shared" si="2"/>
        <v>25</v>
      </c>
      <c r="AT16" s="31">
        <f t="shared" si="2"/>
        <v>31</v>
      </c>
      <c r="AU16" s="31">
        <f t="shared" si="2"/>
        <v>10</v>
      </c>
    </row>
    <row r="17" spans="1:47" s="6" customFormat="1" x14ac:dyDescent="0.35">
      <c r="A17" s="23" t="s">
        <v>15</v>
      </c>
      <c r="B17" s="45"/>
      <c r="C17" s="39">
        <f>C16/B16</f>
        <v>0.91925465838509313</v>
      </c>
      <c r="D17" s="26">
        <f>D16/C19</f>
        <v>0.39130434782608697</v>
      </c>
      <c r="E17" s="26">
        <f>E16/C19</f>
        <v>0.44565217391304346</v>
      </c>
      <c r="F17" s="26">
        <f>F16/C19</f>
        <v>0.13043478260869565</v>
      </c>
      <c r="G17" s="26">
        <f>G16/C19</f>
        <v>2.1739130434782608E-2</v>
      </c>
      <c r="H17" s="26">
        <f>H16/C16</f>
        <v>0.80405405405405406</v>
      </c>
      <c r="I17" s="26">
        <f>I16/C16</f>
        <v>0.19594594594594594</v>
      </c>
      <c r="J17" s="26">
        <f>J16/(J16+K16)</f>
        <v>0.42553191489361702</v>
      </c>
      <c r="K17" s="26">
        <f>K16/(J16+K16)</f>
        <v>0.57446808510638303</v>
      </c>
      <c r="L17" s="26">
        <f>L16/(L16+M16)</f>
        <v>0.58741258741258739</v>
      </c>
      <c r="M17" s="26">
        <f>M16/(L16+M16)</f>
        <v>0.41258741258741261</v>
      </c>
      <c r="N17" s="26">
        <f>N16/(N16+O16)</f>
        <v>0.30069930069930068</v>
      </c>
      <c r="O17" s="26">
        <f t="shared" ref="O17" si="3">O16/(N16+O16)</f>
        <v>0.69930069930069927</v>
      </c>
      <c r="P17" s="26">
        <f>P16/(P16+Q16)</f>
        <v>0.69230769230769229</v>
      </c>
      <c r="Q17" s="26">
        <f t="shared" ref="Q17" si="4">Q16/(P16+Q16)</f>
        <v>0.30769230769230771</v>
      </c>
      <c r="R17" s="39">
        <f>R16/B16</f>
        <v>0.90062111801242239</v>
      </c>
      <c r="S17" s="27">
        <f>S16/R19</f>
        <v>0.65217391304347827</v>
      </c>
      <c r="T17" s="27">
        <f>T16/R19</f>
        <v>0.2391304347826087</v>
      </c>
      <c r="U17" s="27">
        <f>U16/R19</f>
        <v>8.6956521739130432E-2</v>
      </c>
      <c r="V17" s="27">
        <f>V16/R19</f>
        <v>2.1739130434782608E-2</v>
      </c>
      <c r="W17" s="27">
        <f>W16/R16</f>
        <v>0.82758620689655171</v>
      </c>
      <c r="X17" s="27">
        <f>X16/R16</f>
        <v>0.17241379310344829</v>
      </c>
      <c r="Y17" s="27">
        <f>Y16/(Y16+Z16)</f>
        <v>0.53191489361702127</v>
      </c>
      <c r="Z17" s="27">
        <f>Z16/(Y16+Z16)</f>
        <v>0.46808510638297873</v>
      </c>
      <c r="AA17" s="27">
        <f>AA16/(AA16+AB16)</f>
        <v>0.79020979020979021</v>
      </c>
      <c r="AB17" s="27">
        <f>AB16/(AA16+AB16)</f>
        <v>0.20979020979020979</v>
      </c>
      <c r="AC17" s="27">
        <f>AC16/(AC16+AD16)</f>
        <v>0.35036496350364965</v>
      </c>
      <c r="AD17" s="27">
        <f t="shared" ref="AD17" si="5">AD16/(AC16+AD16)</f>
        <v>0.64963503649635035</v>
      </c>
      <c r="AE17" s="27">
        <f>AE16/(AE16+AF16)</f>
        <v>0.85507246376811596</v>
      </c>
      <c r="AF17" s="27">
        <f t="shared" ref="AF17" si="6">AF16/(AE16+AF16)</f>
        <v>0.14492753623188406</v>
      </c>
      <c r="AG17" s="39">
        <f>AG16/(B12+B13+B14+B15)</f>
        <v>0.6875</v>
      </c>
      <c r="AH17" s="33">
        <f>AH16/(AG12+AG15)</f>
        <v>0.53333333333333333</v>
      </c>
      <c r="AI17" s="33">
        <f>AI16/(AG12+AG15)</f>
        <v>0.26666666666666666</v>
      </c>
      <c r="AJ17" s="33">
        <f>AJ16/(AG12+AG15)</f>
        <v>0.13333333333333333</v>
      </c>
      <c r="AK17" s="33">
        <f>AK16/(AG12+AG15)</f>
        <v>6.6666666666666666E-2</v>
      </c>
      <c r="AL17" s="33">
        <f>AL16/AG19</f>
        <v>0.70454545454545459</v>
      </c>
      <c r="AM17" s="33">
        <f>AM16/AG19</f>
        <v>0.29545454545454547</v>
      </c>
      <c r="AN17" s="33">
        <f>AN16/(AN16+AO16)</f>
        <v>0.54545454545454541</v>
      </c>
      <c r="AO17" s="33">
        <f>AO16/(AN16+AO16)</f>
        <v>0.45454545454545453</v>
      </c>
      <c r="AP17" s="33">
        <f>AP16/(AP16+AQ16)</f>
        <v>0.56818181818181823</v>
      </c>
      <c r="AQ17" s="33">
        <f>AQ16/(AP16+AQ16)</f>
        <v>0.43181818181818182</v>
      </c>
      <c r="AR17" s="33">
        <f>AR16/(AR16+AS16)</f>
        <v>0.3902439024390244</v>
      </c>
      <c r="AS17" s="33">
        <f t="shared" ref="AS17:AU17" si="7">AS16/(AR16+AS16)</f>
        <v>0.6097560975609756</v>
      </c>
      <c r="AT17" s="33">
        <f>AT16/(AT16+AU16)</f>
        <v>0.75609756097560976</v>
      </c>
      <c r="AU17" s="33">
        <f t="shared" si="7"/>
        <v>0.24390243902439024</v>
      </c>
    </row>
    <row r="18" spans="1:47" x14ac:dyDescent="0.35">
      <c r="A18" s="76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8"/>
    </row>
    <row r="19" spans="1:47" x14ac:dyDescent="0.35">
      <c r="A19" s="32" t="s">
        <v>16</v>
      </c>
      <c r="B19" s="44">
        <f t="shared" ref="B19:AK19" si="8">B10+B11+B12+B13+B14+B15</f>
        <v>102</v>
      </c>
      <c r="C19" s="40">
        <f t="shared" si="8"/>
        <v>92</v>
      </c>
      <c r="D19" s="24">
        <f t="shared" si="8"/>
        <v>36</v>
      </c>
      <c r="E19" s="24">
        <f t="shared" si="8"/>
        <v>41</v>
      </c>
      <c r="F19" s="24">
        <f t="shared" si="8"/>
        <v>12</v>
      </c>
      <c r="G19" s="24">
        <f t="shared" si="8"/>
        <v>2</v>
      </c>
      <c r="H19" s="24">
        <f t="shared" si="8"/>
        <v>73</v>
      </c>
      <c r="I19" s="24">
        <f t="shared" si="8"/>
        <v>19</v>
      </c>
      <c r="J19" s="24">
        <f>J10+J11+J12+J13+J14+J15</f>
        <v>31</v>
      </c>
      <c r="K19" s="24">
        <f>K10+K11+K12+K13+K14+K15</f>
        <v>54</v>
      </c>
      <c r="L19" s="24">
        <f t="shared" ref="L19:M19" si="9">L10+L11+L12+L13+L14+L15</f>
        <v>42</v>
      </c>
      <c r="M19" s="35">
        <f t="shared" si="9"/>
        <v>45</v>
      </c>
      <c r="N19" s="35">
        <f t="shared" ref="N19:Q19" si="10">N10+N11+N12+N13+N14+N15</f>
        <v>33</v>
      </c>
      <c r="O19" s="35">
        <f t="shared" si="10"/>
        <v>54</v>
      </c>
      <c r="P19" s="35">
        <f t="shared" si="10"/>
        <v>57</v>
      </c>
      <c r="Q19" s="35">
        <f t="shared" si="10"/>
        <v>30</v>
      </c>
      <c r="R19" s="40">
        <f t="shared" si="8"/>
        <v>92</v>
      </c>
      <c r="S19" s="25">
        <f t="shared" si="8"/>
        <v>60</v>
      </c>
      <c r="T19" s="25">
        <f t="shared" si="8"/>
        <v>22</v>
      </c>
      <c r="U19" s="25">
        <f t="shared" si="8"/>
        <v>8</v>
      </c>
      <c r="V19" s="25">
        <f t="shared" si="8"/>
        <v>2</v>
      </c>
      <c r="W19" s="25">
        <f t="shared" si="8"/>
        <v>79</v>
      </c>
      <c r="X19" s="25">
        <f t="shared" si="8"/>
        <v>13</v>
      </c>
      <c r="Y19" s="25">
        <f>Y10+Y11+Y12+Y13+Y14+Y15</f>
        <v>48</v>
      </c>
      <c r="Z19" s="25">
        <f>Z10+Z11+Z12+Z13+Z14+Z15</f>
        <v>41</v>
      </c>
      <c r="AA19" s="25">
        <f t="shared" ref="AA19:AB19" si="11">AA10+AA11+AA12+AA13+AA14+AA15</f>
        <v>68</v>
      </c>
      <c r="AB19" s="30">
        <f t="shared" si="11"/>
        <v>23</v>
      </c>
      <c r="AC19" s="30">
        <f t="shared" ref="AC19:AF19" si="12">AC10+AC11+AC12+AC13+AC14+AC15</f>
        <v>33</v>
      </c>
      <c r="AD19" s="30">
        <f t="shared" si="12"/>
        <v>52</v>
      </c>
      <c r="AE19" s="30">
        <f t="shared" si="12"/>
        <v>73</v>
      </c>
      <c r="AF19" s="30">
        <f t="shared" si="12"/>
        <v>13</v>
      </c>
      <c r="AG19" s="40">
        <f t="shared" si="8"/>
        <v>44</v>
      </c>
      <c r="AH19" s="31">
        <f t="shared" si="8"/>
        <v>8</v>
      </c>
      <c r="AI19" s="31">
        <f t="shared" si="8"/>
        <v>4</v>
      </c>
      <c r="AJ19" s="31">
        <f t="shared" si="8"/>
        <v>2</v>
      </c>
      <c r="AK19" s="31">
        <f t="shared" si="8"/>
        <v>1</v>
      </c>
      <c r="AL19" s="31">
        <f>AL10+AL11+AL12+AL13+AL14+AL15</f>
        <v>31</v>
      </c>
      <c r="AM19" s="31">
        <f>AM10+AM11+AM12+AM13+AM14+AM15</f>
        <v>13</v>
      </c>
      <c r="AN19" s="31">
        <f>AN10+AN11+AN12+AN13+AN14+AN15</f>
        <v>24</v>
      </c>
      <c r="AO19" s="31">
        <f>AO10+AO11+AO12+AO13+AO14+AO15</f>
        <v>20</v>
      </c>
      <c r="AP19" s="31">
        <f t="shared" ref="AP19:AQ19" si="13">AP10+AP11+AP12+AP13+AP14+AP15</f>
        <v>25</v>
      </c>
      <c r="AQ19" s="31">
        <f t="shared" si="13"/>
        <v>19</v>
      </c>
      <c r="AR19" s="31">
        <f t="shared" ref="AR19:AU19" si="14">AR10+AR11+AR12+AR13+AR14+AR15</f>
        <v>16</v>
      </c>
      <c r="AS19" s="31">
        <f t="shared" si="14"/>
        <v>25</v>
      </c>
      <c r="AT19" s="31">
        <f t="shared" si="14"/>
        <v>31</v>
      </c>
      <c r="AU19" s="31">
        <f t="shared" si="14"/>
        <v>10</v>
      </c>
    </row>
    <row r="20" spans="1:47" x14ac:dyDescent="0.35">
      <c r="A20" s="32" t="s">
        <v>17</v>
      </c>
      <c r="B20" s="45"/>
      <c r="C20" s="53">
        <f>C19/B19</f>
        <v>0.90196078431372551</v>
      </c>
      <c r="D20" s="26">
        <f>D19/C19</f>
        <v>0.39130434782608697</v>
      </c>
      <c r="E20" s="26">
        <f>E19/C19</f>
        <v>0.44565217391304346</v>
      </c>
      <c r="F20" s="26">
        <f>F19/C19</f>
        <v>0.13043478260869565</v>
      </c>
      <c r="G20" s="26">
        <f>G19/C19</f>
        <v>2.1739130434782608E-2</v>
      </c>
      <c r="H20" s="26">
        <f>H19/C19</f>
        <v>0.79347826086956519</v>
      </c>
      <c r="I20" s="26">
        <f>I19/C19</f>
        <v>0.20652173913043478</v>
      </c>
      <c r="J20" s="26">
        <f>J19/(J19+K19)</f>
        <v>0.36470588235294116</v>
      </c>
      <c r="K20" s="26">
        <f>K19/(J19+K19)</f>
        <v>0.63529411764705879</v>
      </c>
      <c r="L20" s="26">
        <f>L19/(L19+M19)</f>
        <v>0.48275862068965519</v>
      </c>
      <c r="M20" s="36">
        <f>M19/(L19+M19)</f>
        <v>0.51724137931034486</v>
      </c>
      <c r="N20" s="26">
        <f>N19/(N19+O19)</f>
        <v>0.37931034482758619</v>
      </c>
      <c r="O20" s="26">
        <f t="shared" ref="O20" si="15">O19/(N19+O19)</f>
        <v>0.62068965517241381</v>
      </c>
      <c r="P20" s="26">
        <f>P19/(P19+Q19)</f>
        <v>0.65517241379310343</v>
      </c>
      <c r="Q20" s="26">
        <f t="shared" ref="Q20" si="16">Q19/(P19+Q19)</f>
        <v>0.34482758620689657</v>
      </c>
      <c r="R20" s="53">
        <f>R19/B19</f>
        <v>0.90196078431372551</v>
      </c>
      <c r="S20" s="27">
        <f>S19/R19</f>
        <v>0.65217391304347827</v>
      </c>
      <c r="T20" s="27">
        <f>T19/R19</f>
        <v>0.2391304347826087</v>
      </c>
      <c r="U20" s="27">
        <f>U19/R19</f>
        <v>8.6956521739130432E-2</v>
      </c>
      <c r="V20" s="27">
        <f>V19/R19</f>
        <v>2.1739130434782608E-2</v>
      </c>
      <c r="W20" s="27">
        <f>W19/R19</f>
        <v>0.85869565217391308</v>
      </c>
      <c r="X20" s="27">
        <f>X19/R19</f>
        <v>0.14130434782608695</v>
      </c>
      <c r="Y20" s="27">
        <f>Y19/(Y19+Z19)</f>
        <v>0.5393258426966292</v>
      </c>
      <c r="Z20" s="27">
        <f>Z19/(Y19+Z19)</f>
        <v>0.4606741573033708</v>
      </c>
      <c r="AA20" s="27">
        <f>AA19/(AA19+AB19)</f>
        <v>0.74725274725274726</v>
      </c>
      <c r="AB20" s="41">
        <f>AB19/(AA19+AB19)</f>
        <v>0.25274725274725274</v>
      </c>
      <c r="AC20" s="27">
        <f>AC19/(AC19+AD19)</f>
        <v>0.38823529411764707</v>
      </c>
      <c r="AD20" s="27">
        <f t="shared" ref="AD20" si="17">AD19/(AC19+AD19)</f>
        <v>0.61176470588235299</v>
      </c>
      <c r="AE20" s="27">
        <f>AE19/(AE19+AF19)</f>
        <v>0.84883720930232553</v>
      </c>
      <c r="AF20" s="27">
        <f t="shared" ref="AF20" si="18">AF19/(AE19+AF19)</f>
        <v>0.15116279069767441</v>
      </c>
      <c r="AG20" s="53">
        <f>AG19/(B12+B13+B14+B15)</f>
        <v>0.6875</v>
      </c>
      <c r="AH20" s="33">
        <f>AH19/(AG12+AG15)</f>
        <v>0.53333333333333333</v>
      </c>
      <c r="AI20" s="33">
        <f>AI19/(AG12+AG15)</f>
        <v>0.26666666666666666</v>
      </c>
      <c r="AJ20" s="33">
        <f>AJ19/(AG12+AG15)</f>
        <v>0.13333333333333333</v>
      </c>
      <c r="AK20" s="33">
        <f>AK19/(AG12+AG15)</f>
        <v>6.6666666666666666E-2</v>
      </c>
      <c r="AL20" s="33">
        <f>AL19/AG19</f>
        <v>0.70454545454545459</v>
      </c>
      <c r="AM20" s="33">
        <f>AM19/AG19</f>
        <v>0.29545454545454547</v>
      </c>
      <c r="AN20" s="33">
        <f>AN19/(AN19+AO19)</f>
        <v>0.54545454545454541</v>
      </c>
      <c r="AO20" s="33">
        <f>AO19/(AN19+AO19)</f>
        <v>0.45454545454545453</v>
      </c>
      <c r="AP20" s="33">
        <f>AP19/(AP19+AQ19)</f>
        <v>0.56818181818181823</v>
      </c>
      <c r="AQ20" s="33">
        <f>AQ19/(AP19+AQ19)</f>
        <v>0.43181818181818182</v>
      </c>
      <c r="AR20" s="33">
        <f>AR19/(AR19+AS19)</f>
        <v>0.3902439024390244</v>
      </c>
      <c r="AS20" s="33">
        <f t="shared" ref="AS20" si="19">AS19/(AR19+AS19)</f>
        <v>0.6097560975609756</v>
      </c>
      <c r="AT20" s="33">
        <f>AT19/(AT19+AU19)</f>
        <v>0.75609756097560976</v>
      </c>
      <c r="AU20" s="33">
        <f t="shared" ref="AU20" si="20">AU19/(AT19+AU19)</f>
        <v>0.24390243902439024</v>
      </c>
    </row>
  </sheetData>
  <mergeCells count="7">
    <mergeCell ref="A18:V18"/>
    <mergeCell ref="A1:AO1"/>
    <mergeCell ref="A2:AO2"/>
    <mergeCell ref="A3:AO3"/>
    <mergeCell ref="C5:Q5"/>
    <mergeCell ref="R5:AF5"/>
    <mergeCell ref="AG5:AU5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67ACE-1CF0-4D91-BE99-5A09E0BDE1C5}">
  <sheetPr>
    <pageSetUpPr fitToPage="1"/>
  </sheetPr>
  <dimension ref="A1:AU20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7" sqref="H7"/>
    </sheetView>
  </sheetViews>
  <sheetFormatPr defaultRowHeight="14.5" x14ac:dyDescent="0.35"/>
  <cols>
    <col min="1" max="1" width="9.90625" customWidth="1"/>
    <col min="2" max="2" width="7.36328125" customWidth="1"/>
    <col min="3" max="3" width="5.90625" customWidth="1"/>
    <col min="4" max="4" width="7.1796875" customWidth="1"/>
    <col min="5" max="5" width="6" customWidth="1"/>
    <col min="6" max="6" width="8.36328125" customWidth="1"/>
    <col min="7" max="7" width="8.26953125" customWidth="1"/>
    <col min="8" max="17" width="8.36328125" customWidth="1"/>
    <col min="18" max="18" width="5.90625" customWidth="1"/>
    <col min="19" max="19" width="6.453125" customWidth="1"/>
    <col min="20" max="20" width="6" customWidth="1"/>
    <col min="21" max="21" width="8.08984375" customWidth="1"/>
    <col min="22" max="22" width="8.54296875" customWidth="1"/>
    <col min="23" max="32" width="8.36328125" customWidth="1"/>
    <col min="33" max="33" width="6.08984375" customWidth="1"/>
    <col min="34" max="34" width="6.453125" customWidth="1"/>
    <col min="35" max="35" width="6" customWidth="1"/>
    <col min="36" max="36" width="8.08984375" customWidth="1"/>
    <col min="37" max="37" width="8.54296875" customWidth="1"/>
    <col min="38" max="41" width="8.36328125" customWidth="1"/>
  </cols>
  <sheetData>
    <row r="1" spans="1:47" ht="14.5" customHeight="1" x14ac:dyDescent="0.35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</row>
    <row r="2" spans="1:47" ht="14.5" customHeight="1" x14ac:dyDescent="0.35">
      <c r="A2" s="75" t="s">
        <v>33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</row>
    <row r="3" spans="1:47" ht="14.5" customHeight="1" x14ac:dyDescent="0.35">
      <c r="A3" s="75" t="s">
        <v>13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</row>
    <row r="4" spans="1:47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7" ht="15" thickBot="1" x14ac:dyDescent="0.4">
      <c r="A5" s="18"/>
      <c r="B5" s="19"/>
      <c r="C5" s="84" t="s">
        <v>4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6"/>
      <c r="R5" s="81" t="s">
        <v>5</v>
      </c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3"/>
      <c r="AG5" s="79" t="s">
        <v>18</v>
      </c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</row>
    <row r="6" spans="1:47" s="1" customFormat="1" ht="102" customHeight="1" x14ac:dyDescent="0.35">
      <c r="A6" s="20" t="s">
        <v>12</v>
      </c>
      <c r="B6" s="42" t="s">
        <v>3</v>
      </c>
      <c r="C6" s="48" t="s">
        <v>1</v>
      </c>
      <c r="D6" s="46" t="s">
        <v>8</v>
      </c>
      <c r="E6" s="46" t="s">
        <v>9</v>
      </c>
      <c r="F6" s="46" t="s">
        <v>10</v>
      </c>
      <c r="G6" s="46" t="s">
        <v>11</v>
      </c>
      <c r="H6" s="46" t="s">
        <v>19</v>
      </c>
      <c r="I6" s="46" t="s">
        <v>20</v>
      </c>
      <c r="J6" s="46" t="s">
        <v>49</v>
      </c>
      <c r="K6" s="47" t="s">
        <v>50</v>
      </c>
      <c r="L6" s="46" t="s">
        <v>51</v>
      </c>
      <c r="M6" s="47" t="s">
        <v>52</v>
      </c>
      <c r="N6" s="46" t="s">
        <v>53</v>
      </c>
      <c r="O6" s="47" t="s">
        <v>54</v>
      </c>
      <c r="P6" s="46" t="s">
        <v>55</v>
      </c>
      <c r="Q6" s="47" t="s">
        <v>56</v>
      </c>
      <c r="R6" s="48" t="s">
        <v>1</v>
      </c>
      <c r="S6" s="49" t="s">
        <v>8</v>
      </c>
      <c r="T6" s="49" t="s">
        <v>9</v>
      </c>
      <c r="U6" s="49" t="s">
        <v>10</v>
      </c>
      <c r="V6" s="49" t="s">
        <v>11</v>
      </c>
      <c r="W6" s="49" t="s">
        <v>19</v>
      </c>
      <c r="X6" s="49" t="s">
        <v>20</v>
      </c>
      <c r="Y6" s="49" t="s">
        <v>49</v>
      </c>
      <c r="Z6" s="50" t="s">
        <v>50</v>
      </c>
      <c r="AA6" s="49" t="s">
        <v>51</v>
      </c>
      <c r="AB6" s="50" t="s">
        <v>52</v>
      </c>
      <c r="AC6" s="49" t="s">
        <v>53</v>
      </c>
      <c r="AD6" s="50" t="s">
        <v>54</v>
      </c>
      <c r="AE6" s="49" t="s">
        <v>55</v>
      </c>
      <c r="AF6" s="50" t="s">
        <v>56</v>
      </c>
      <c r="AG6" s="48" t="s">
        <v>1</v>
      </c>
      <c r="AH6" s="51" t="s">
        <v>8</v>
      </c>
      <c r="AI6" s="51" t="s">
        <v>9</v>
      </c>
      <c r="AJ6" s="51" t="s">
        <v>10</v>
      </c>
      <c r="AK6" s="51" t="s">
        <v>11</v>
      </c>
      <c r="AL6" s="51" t="s">
        <v>19</v>
      </c>
      <c r="AM6" s="51" t="s">
        <v>20</v>
      </c>
      <c r="AN6" s="51" t="s">
        <v>26</v>
      </c>
      <c r="AO6" s="54" t="s">
        <v>27</v>
      </c>
      <c r="AP6" s="51" t="s">
        <v>25</v>
      </c>
      <c r="AQ6" s="54" t="s">
        <v>28</v>
      </c>
      <c r="AR6" s="51" t="s">
        <v>21</v>
      </c>
      <c r="AS6" s="54" t="s">
        <v>22</v>
      </c>
      <c r="AT6" s="51" t="s">
        <v>23</v>
      </c>
      <c r="AU6" s="54" t="s">
        <v>24</v>
      </c>
    </row>
    <row r="7" spans="1:47" x14ac:dyDescent="0.35">
      <c r="A7" s="29" t="s">
        <v>0</v>
      </c>
      <c r="B7" s="34">
        <v>17</v>
      </c>
      <c r="C7" s="52">
        <v>16</v>
      </c>
      <c r="D7" s="22"/>
      <c r="E7" s="22"/>
      <c r="F7" s="22"/>
      <c r="G7" s="22"/>
      <c r="H7" s="21">
        <v>9</v>
      </c>
      <c r="I7" s="21">
        <v>7</v>
      </c>
      <c r="J7" s="21">
        <v>9</v>
      </c>
      <c r="K7" s="34">
        <v>6</v>
      </c>
      <c r="L7" s="21">
        <v>12</v>
      </c>
      <c r="M7" s="21">
        <v>3</v>
      </c>
      <c r="N7" s="21">
        <v>5</v>
      </c>
      <c r="O7" s="21">
        <v>8</v>
      </c>
      <c r="P7" s="21">
        <v>12</v>
      </c>
      <c r="Q7" s="21">
        <v>0</v>
      </c>
      <c r="R7" s="52">
        <v>16</v>
      </c>
      <c r="S7" s="22"/>
      <c r="T7" s="22"/>
      <c r="U7" s="22"/>
      <c r="V7" s="22"/>
      <c r="W7" s="21">
        <v>5</v>
      </c>
      <c r="X7" s="21">
        <v>11</v>
      </c>
      <c r="Y7" s="56">
        <v>11</v>
      </c>
      <c r="Z7" s="21">
        <v>4</v>
      </c>
      <c r="AA7" s="21">
        <v>14</v>
      </c>
      <c r="AB7" s="21">
        <v>1</v>
      </c>
      <c r="AC7" s="21">
        <v>9</v>
      </c>
      <c r="AD7" s="21">
        <v>4</v>
      </c>
      <c r="AE7" s="21">
        <v>11</v>
      </c>
      <c r="AF7" s="21">
        <v>1</v>
      </c>
      <c r="AG7" s="55"/>
      <c r="AH7" s="22"/>
      <c r="AI7" s="22"/>
      <c r="AJ7" s="22"/>
      <c r="AK7" s="22"/>
      <c r="AL7" s="22"/>
      <c r="AM7" s="22"/>
      <c r="AN7" s="22"/>
      <c r="AO7" s="22"/>
      <c r="AP7" s="57"/>
      <c r="AQ7" s="57"/>
      <c r="AR7" s="64"/>
      <c r="AS7" s="64"/>
      <c r="AT7" s="64"/>
      <c r="AU7" s="64"/>
    </row>
    <row r="8" spans="1:47" x14ac:dyDescent="0.35">
      <c r="A8" s="29">
        <v>1</v>
      </c>
      <c r="B8" s="34">
        <v>26</v>
      </c>
      <c r="C8" s="52">
        <v>25</v>
      </c>
      <c r="D8" s="22"/>
      <c r="E8" s="22"/>
      <c r="F8" s="22"/>
      <c r="G8" s="22"/>
      <c r="H8" s="21">
        <v>17</v>
      </c>
      <c r="I8" s="21">
        <v>8</v>
      </c>
      <c r="J8" s="21">
        <v>13</v>
      </c>
      <c r="K8" s="34">
        <v>11</v>
      </c>
      <c r="L8" s="21">
        <v>18</v>
      </c>
      <c r="M8" s="21">
        <v>6</v>
      </c>
      <c r="N8" s="21">
        <v>8</v>
      </c>
      <c r="O8" s="21">
        <v>15</v>
      </c>
      <c r="P8" s="21">
        <v>21</v>
      </c>
      <c r="Q8" s="21">
        <v>2</v>
      </c>
      <c r="R8" s="52">
        <v>24</v>
      </c>
      <c r="S8" s="22"/>
      <c r="T8" s="22"/>
      <c r="U8" s="22"/>
      <c r="V8" s="22"/>
      <c r="W8" s="21">
        <v>13</v>
      </c>
      <c r="X8" s="21">
        <v>11</v>
      </c>
      <c r="Y8" s="21">
        <v>13</v>
      </c>
      <c r="Z8" s="34">
        <v>11</v>
      </c>
      <c r="AA8" s="21">
        <v>18</v>
      </c>
      <c r="AB8" s="21">
        <v>6</v>
      </c>
      <c r="AC8" s="21">
        <v>11</v>
      </c>
      <c r="AD8" s="21">
        <v>12</v>
      </c>
      <c r="AE8" s="21">
        <v>21</v>
      </c>
      <c r="AF8" s="21">
        <v>2</v>
      </c>
      <c r="AG8" s="55"/>
      <c r="AH8" s="22"/>
      <c r="AI8" s="22"/>
      <c r="AJ8" s="22"/>
      <c r="AK8" s="22"/>
      <c r="AL8" s="22"/>
      <c r="AM8" s="22"/>
      <c r="AN8" s="22"/>
      <c r="AO8" s="22"/>
      <c r="AP8" s="57"/>
      <c r="AQ8" s="57"/>
      <c r="AR8" s="64"/>
      <c r="AS8" s="64"/>
      <c r="AT8" s="64"/>
      <c r="AU8" s="64"/>
    </row>
    <row r="9" spans="1:47" x14ac:dyDescent="0.35">
      <c r="A9" s="29">
        <v>2</v>
      </c>
      <c r="B9" s="34">
        <v>23</v>
      </c>
      <c r="C9" s="52">
        <v>22</v>
      </c>
      <c r="D9" s="22"/>
      <c r="E9" s="22"/>
      <c r="F9" s="22"/>
      <c r="G9" s="22"/>
      <c r="H9" s="21">
        <v>15</v>
      </c>
      <c r="I9" s="21">
        <v>7</v>
      </c>
      <c r="J9" s="21">
        <v>11</v>
      </c>
      <c r="K9" s="34">
        <v>11</v>
      </c>
      <c r="L9" s="21">
        <v>15</v>
      </c>
      <c r="M9" s="21">
        <v>7</v>
      </c>
      <c r="N9" s="21">
        <v>6</v>
      </c>
      <c r="O9" s="21">
        <v>15</v>
      </c>
      <c r="P9" s="21">
        <v>20</v>
      </c>
      <c r="Q9" s="21">
        <v>1</v>
      </c>
      <c r="R9" s="52">
        <v>23</v>
      </c>
      <c r="S9" s="22"/>
      <c r="T9" s="22"/>
      <c r="U9" s="22"/>
      <c r="V9" s="22"/>
      <c r="W9" s="21">
        <v>17</v>
      </c>
      <c r="X9" s="21">
        <v>5</v>
      </c>
      <c r="Y9" s="21">
        <v>7</v>
      </c>
      <c r="Z9" s="34">
        <v>16</v>
      </c>
      <c r="AA9" s="21">
        <v>15</v>
      </c>
      <c r="AB9" s="21">
        <v>8</v>
      </c>
      <c r="AC9" s="21">
        <v>4</v>
      </c>
      <c r="AD9" s="21">
        <v>18</v>
      </c>
      <c r="AE9" s="21">
        <v>19</v>
      </c>
      <c r="AF9" s="21">
        <v>3</v>
      </c>
      <c r="AG9" s="55"/>
      <c r="AH9" s="22"/>
      <c r="AI9" s="22"/>
      <c r="AJ9" s="22"/>
      <c r="AK9" s="22"/>
      <c r="AL9" s="22"/>
      <c r="AM9" s="22"/>
      <c r="AN9" s="22"/>
      <c r="AO9" s="22"/>
      <c r="AP9" s="57"/>
      <c r="AQ9" s="57"/>
      <c r="AR9" s="64"/>
      <c r="AS9" s="64"/>
      <c r="AT9" s="64"/>
      <c r="AU9" s="64"/>
    </row>
    <row r="10" spans="1:47" x14ac:dyDescent="0.35">
      <c r="A10" s="29">
        <v>3</v>
      </c>
      <c r="B10" s="34">
        <v>28</v>
      </c>
      <c r="C10" s="52">
        <v>27</v>
      </c>
      <c r="D10" s="21">
        <v>15</v>
      </c>
      <c r="E10" s="21">
        <v>5</v>
      </c>
      <c r="F10" s="21">
        <v>5</v>
      </c>
      <c r="G10" s="21">
        <v>2</v>
      </c>
      <c r="H10" s="21">
        <v>20</v>
      </c>
      <c r="I10" s="21">
        <v>7</v>
      </c>
      <c r="J10" s="21">
        <v>10</v>
      </c>
      <c r="K10" s="34">
        <v>15</v>
      </c>
      <c r="L10" s="21">
        <v>14</v>
      </c>
      <c r="M10" s="21">
        <v>12</v>
      </c>
      <c r="N10" s="21">
        <v>8</v>
      </c>
      <c r="O10" s="21">
        <v>17</v>
      </c>
      <c r="P10" s="21">
        <v>18</v>
      </c>
      <c r="Q10" s="21">
        <v>7</v>
      </c>
      <c r="R10" s="52">
        <v>27</v>
      </c>
      <c r="S10" s="21">
        <v>12</v>
      </c>
      <c r="T10" s="21">
        <v>6</v>
      </c>
      <c r="U10" s="21">
        <v>7</v>
      </c>
      <c r="V10" s="21">
        <v>2</v>
      </c>
      <c r="W10" s="21">
        <v>20</v>
      </c>
      <c r="X10" s="21">
        <v>6</v>
      </c>
      <c r="Y10" s="21">
        <v>10</v>
      </c>
      <c r="Z10" s="34">
        <v>15</v>
      </c>
      <c r="AA10" s="21">
        <v>23</v>
      </c>
      <c r="AB10" s="21">
        <v>3</v>
      </c>
      <c r="AC10" s="21">
        <v>4</v>
      </c>
      <c r="AD10" s="21">
        <v>21</v>
      </c>
      <c r="AE10" s="21">
        <v>24</v>
      </c>
      <c r="AF10" s="21">
        <v>1</v>
      </c>
      <c r="AG10" s="55"/>
      <c r="AH10" s="22"/>
      <c r="AI10" s="22"/>
      <c r="AJ10" s="22"/>
      <c r="AK10" s="22"/>
      <c r="AL10" s="22"/>
      <c r="AM10" s="22"/>
      <c r="AN10" s="22"/>
      <c r="AO10" s="22"/>
      <c r="AP10" s="57"/>
      <c r="AQ10" s="57"/>
      <c r="AR10" s="64"/>
      <c r="AS10" s="64"/>
      <c r="AT10" s="64"/>
      <c r="AU10" s="64"/>
    </row>
    <row r="11" spans="1:47" x14ac:dyDescent="0.35">
      <c r="A11" s="29">
        <v>4</v>
      </c>
      <c r="B11" s="34">
        <v>28</v>
      </c>
      <c r="C11" s="52">
        <v>28</v>
      </c>
      <c r="D11" s="21">
        <v>10</v>
      </c>
      <c r="E11" s="21">
        <v>5</v>
      </c>
      <c r="F11" s="21">
        <v>10</v>
      </c>
      <c r="G11" s="21">
        <v>3</v>
      </c>
      <c r="H11" s="21">
        <v>16</v>
      </c>
      <c r="I11" s="21">
        <v>12</v>
      </c>
      <c r="J11" s="21">
        <v>15</v>
      </c>
      <c r="K11" s="34">
        <v>12</v>
      </c>
      <c r="L11" s="21">
        <v>15</v>
      </c>
      <c r="M11" s="21">
        <v>12</v>
      </c>
      <c r="N11" s="21">
        <v>11</v>
      </c>
      <c r="O11" s="21">
        <v>15</v>
      </c>
      <c r="P11" s="21">
        <v>21</v>
      </c>
      <c r="Q11" s="21">
        <v>5</v>
      </c>
      <c r="R11" s="52">
        <v>27</v>
      </c>
      <c r="S11" s="21">
        <v>13</v>
      </c>
      <c r="T11" s="21">
        <v>9</v>
      </c>
      <c r="U11" s="21">
        <v>5</v>
      </c>
      <c r="V11" s="21">
        <v>0</v>
      </c>
      <c r="W11" s="21">
        <v>20</v>
      </c>
      <c r="X11" s="21">
        <v>6</v>
      </c>
      <c r="Y11" s="21">
        <v>13</v>
      </c>
      <c r="Z11" s="34">
        <v>13</v>
      </c>
      <c r="AA11" s="21">
        <v>25</v>
      </c>
      <c r="AB11" s="21">
        <v>1</v>
      </c>
      <c r="AC11" s="21">
        <v>5</v>
      </c>
      <c r="AD11" s="21">
        <v>20</v>
      </c>
      <c r="AE11" s="21">
        <v>24</v>
      </c>
      <c r="AF11" s="21">
        <v>1</v>
      </c>
      <c r="AG11" s="55"/>
      <c r="AH11" s="22"/>
      <c r="AI11" s="22"/>
      <c r="AJ11" s="22"/>
      <c r="AK11" s="22"/>
      <c r="AL11" s="22"/>
      <c r="AM11" s="22"/>
      <c r="AN11" s="22"/>
      <c r="AO11" s="22"/>
      <c r="AP11" s="57"/>
      <c r="AQ11" s="57"/>
      <c r="AR11" s="64"/>
      <c r="AS11" s="64"/>
      <c r="AT11" s="64"/>
      <c r="AU11" s="64"/>
    </row>
    <row r="12" spans="1:47" x14ac:dyDescent="0.35">
      <c r="A12" s="29">
        <v>5</v>
      </c>
      <c r="B12" s="34">
        <v>21</v>
      </c>
      <c r="C12" s="52">
        <v>22</v>
      </c>
      <c r="D12" s="21">
        <v>6</v>
      </c>
      <c r="E12" s="21">
        <v>10</v>
      </c>
      <c r="F12" s="21">
        <v>1</v>
      </c>
      <c r="G12" s="21">
        <v>5</v>
      </c>
      <c r="H12" s="21">
        <v>13</v>
      </c>
      <c r="I12" s="21">
        <v>9</v>
      </c>
      <c r="J12" s="21">
        <v>13</v>
      </c>
      <c r="K12" s="34">
        <v>8</v>
      </c>
      <c r="L12" s="21">
        <v>16</v>
      </c>
      <c r="M12" s="21">
        <v>5</v>
      </c>
      <c r="N12" s="21">
        <v>11</v>
      </c>
      <c r="O12" s="21">
        <v>9</v>
      </c>
      <c r="P12" s="21">
        <v>15</v>
      </c>
      <c r="Q12" s="21">
        <v>5</v>
      </c>
      <c r="R12" s="52">
        <v>22</v>
      </c>
      <c r="S12" s="21">
        <v>10</v>
      </c>
      <c r="T12" s="21">
        <v>7</v>
      </c>
      <c r="U12" s="21">
        <v>3</v>
      </c>
      <c r="V12" s="21">
        <v>2</v>
      </c>
      <c r="W12" s="21">
        <v>16</v>
      </c>
      <c r="X12" s="21">
        <v>6</v>
      </c>
      <c r="Y12" s="21">
        <v>15</v>
      </c>
      <c r="Z12" s="34">
        <v>6</v>
      </c>
      <c r="AA12" s="21">
        <v>18</v>
      </c>
      <c r="AB12" s="21">
        <v>3</v>
      </c>
      <c r="AC12" s="21">
        <v>10</v>
      </c>
      <c r="AD12" s="21">
        <v>10</v>
      </c>
      <c r="AE12" s="21">
        <v>17</v>
      </c>
      <c r="AF12" s="21">
        <v>3</v>
      </c>
      <c r="AG12" s="52">
        <v>22</v>
      </c>
      <c r="AH12" s="21">
        <v>9</v>
      </c>
      <c r="AI12" s="21">
        <v>6</v>
      </c>
      <c r="AJ12" s="21">
        <v>6</v>
      </c>
      <c r="AK12" s="21">
        <v>1</v>
      </c>
      <c r="AL12" s="21">
        <v>14</v>
      </c>
      <c r="AM12" s="21">
        <v>8</v>
      </c>
      <c r="AN12" s="21">
        <v>15</v>
      </c>
      <c r="AO12" s="21">
        <v>6</v>
      </c>
      <c r="AP12" s="21">
        <v>18</v>
      </c>
      <c r="AQ12" s="21">
        <v>3</v>
      </c>
      <c r="AR12" s="21">
        <v>11</v>
      </c>
      <c r="AS12" s="21">
        <v>9</v>
      </c>
      <c r="AT12" s="21">
        <v>16</v>
      </c>
      <c r="AU12" s="21">
        <v>4</v>
      </c>
    </row>
    <row r="13" spans="1:47" x14ac:dyDescent="0.35">
      <c r="A13" s="29">
        <v>6</v>
      </c>
      <c r="B13" s="34">
        <v>28</v>
      </c>
      <c r="C13" s="52">
        <v>28</v>
      </c>
      <c r="D13" s="21">
        <v>12</v>
      </c>
      <c r="E13" s="21">
        <v>10</v>
      </c>
      <c r="F13" s="21">
        <v>4</v>
      </c>
      <c r="G13" s="21">
        <v>2</v>
      </c>
      <c r="H13" s="21">
        <v>21</v>
      </c>
      <c r="I13" s="21">
        <v>7</v>
      </c>
      <c r="J13" s="21">
        <v>13</v>
      </c>
      <c r="K13" s="34">
        <v>14</v>
      </c>
      <c r="L13" s="21">
        <v>17</v>
      </c>
      <c r="M13" s="21">
        <v>10</v>
      </c>
      <c r="N13" s="21">
        <v>11</v>
      </c>
      <c r="O13" s="21">
        <v>13</v>
      </c>
      <c r="P13" s="21">
        <v>12</v>
      </c>
      <c r="Q13" s="21">
        <v>12</v>
      </c>
      <c r="R13" s="52">
        <v>28</v>
      </c>
      <c r="S13" s="21">
        <v>17</v>
      </c>
      <c r="T13" s="21">
        <v>7</v>
      </c>
      <c r="U13" s="21">
        <v>4</v>
      </c>
      <c r="V13" s="21">
        <v>0</v>
      </c>
      <c r="W13" s="21">
        <v>23</v>
      </c>
      <c r="X13" s="21">
        <v>5</v>
      </c>
      <c r="Y13" s="21">
        <v>13</v>
      </c>
      <c r="Z13" s="34">
        <v>14</v>
      </c>
      <c r="AA13" s="21">
        <v>15</v>
      </c>
      <c r="AB13" s="21">
        <v>12</v>
      </c>
      <c r="AC13" s="21">
        <v>9</v>
      </c>
      <c r="AD13" s="21">
        <v>17</v>
      </c>
      <c r="AE13" s="21">
        <v>19</v>
      </c>
      <c r="AF13" s="21">
        <v>6</v>
      </c>
      <c r="AG13" s="52">
        <v>24</v>
      </c>
      <c r="AH13" s="22"/>
      <c r="AI13" s="22"/>
      <c r="AJ13" s="22"/>
      <c r="AK13" s="22"/>
      <c r="AL13" s="21">
        <v>18</v>
      </c>
      <c r="AM13" s="21">
        <v>6</v>
      </c>
      <c r="AN13" s="21">
        <v>11</v>
      </c>
      <c r="AO13" s="21">
        <v>13</v>
      </c>
      <c r="AP13" s="21">
        <v>12</v>
      </c>
      <c r="AQ13" s="21">
        <v>12</v>
      </c>
      <c r="AR13" s="21">
        <v>3</v>
      </c>
      <c r="AS13" s="21">
        <v>13</v>
      </c>
      <c r="AT13" s="21">
        <v>7</v>
      </c>
      <c r="AU13" s="21">
        <v>9</v>
      </c>
    </row>
    <row r="14" spans="1:47" x14ac:dyDescent="0.35">
      <c r="A14" s="29">
        <v>7</v>
      </c>
      <c r="B14" s="34">
        <v>18</v>
      </c>
      <c r="C14" s="52">
        <v>18</v>
      </c>
      <c r="D14" s="21">
        <v>3</v>
      </c>
      <c r="E14" s="21">
        <v>9</v>
      </c>
      <c r="F14" s="21">
        <v>5</v>
      </c>
      <c r="G14" s="21">
        <v>1</v>
      </c>
      <c r="H14" s="21">
        <v>11</v>
      </c>
      <c r="I14" s="21">
        <v>7</v>
      </c>
      <c r="J14" s="21">
        <v>12</v>
      </c>
      <c r="K14" s="34">
        <v>6</v>
      </c>
      <c r="L14" s="21">
        <v>12</v>
      </c>
      <c r="M14" s="21">
        <v>6</v>
      </c>
      <c r="N14" s="21">
        <v>8</v>
      </c>
      <c r="O14" s="21">
        <v>9</v>
      </c>
      <c r="P14" s="21">
        <v>12</v>
      </c>
      <c r="Q14" s="21">
        <v>5</v>
      </c>
      <c r="R14" s="52">
        <v>18</v>
      </c>
      <c r="S14" s="21">
        <v>8</v>
      </c>
      <c r="T14" s="21">
        <v>6</v>
      </c>
      <c r="U14" s="21">
        <v>4</v>
      </c>
      <c r="V14" s="21">
        <v>0</v>
      </c>
      <c r="W14" s="21">
        <v>11</v>
      </c>
      <c r="X14" s="21">
        <v>7</v>
      </c>
      <c r="Y14" s="21">
        <v>12</v>
      </c>
      <c r="Z14" s="34">
        <v>6</v>
      </c>
      <c r="AA14" s="21">
        <v>16</v>
      </c>
      <c r="AB14" s="21">
        <v>2</v>
      </c>
      <c r="AC14" s="21">
        <v>7</v>
      </c>
      <c r="AD14" s="21">
        <v>9</v>
      </c>
      <c r="AE14" s="21">
        <v>11</v>
      </c>
      <c r="AF14" s="21">
        <v>5</v>
      </c>
      <c r="AG14" s="52">
        <v>17</v>
      </c>
      <c r="AH14" s="22"/>
      <c r="AI14" s="22"/>
      <c r="AJ14" s="22"/>
      <c r="AK14" s="22"/>
      <c r="AL14" s="21">
        <v>10</v>
      </c>
      <c r="AM14" s="21">
        <v>7</v>
      </c>
      <c r="AN14" s="21">
        <v>15</v>
      </c>
      <c r="AO14" s="34">
        <v>2</v>
      </c>
      <c r="AP14" s="21">
        <v>15</v>
      </c>
      <c r="AQ14" s="21">
        <v>2</v>
      </c>
      <c r="AR14" s="21">
        <v>3</v>
      </c>
      <c r="AS14" s="21">
        <v>13</v>
      </c>
      <c r="AT14" s="21">
        <v>7</v>
      </c>
      <c r="AU14" s="21">
        <v>9</v>
      </c>
    </row>
    <row r="15" spans="1:47" x14ac:dyDescent="0.35">
      <c r="A15" s="29">
        <v>8</v>
      </c>
      <c r="B15" s="34">
        <v>30</v>
      </c>
      <c r="C15" s="52">
        <v>31</v>
      </c>
      <c r="D15" s="21">
        <v>6</v>
      </c>
      <c r="E15" s="21">
        <v>16</v>
      </c>
      <c r="F15" s="21">
        <v>9</v>
      </c>
      <c r="G15" s="21">
        <v>0</v>
      </c>
      <c r="H15" s="21">
        <v>18</v>
      </c>
      <c r="I15" s="21">
        <v>13</v>
      </c>
      <c r="J15" s="21">
        <v>20</v>
      </c>
      <c r="K15" s="34">
        <v>9</v>
      </c>
      <c r="L15" s="21">
        <v>21</v>
      </c>
      <c r="M15" s="21">
        <v>8</v>
      </c>
      <c r="N15" s="21">
        <v>17</v>
      </c>
      <c r="O15" s="21">
        <v>8</v>
      </c>
      <c r="P15" s="21">
        <v>21</v>
      </c>
      <c r="Q15" s="21">
        <v>3</v>
      </c>
      <c r="R15" s="52">
        <v>31</v>
      </c>
      <c r="S15" s="21">
        <v>18</v>
      </c>
      <c r="T15" s="21">
        <v>12</v>
      </c>
      <c r="U15" s="21">
        <v>1</v>
      </c>
      <c r="V15" s="21">
        <v>0</v>
      </c>
      <c r="W15" s="21">
        <v>25</v>
      </c>
      <c r="X15" s="21">
        <v>6</v>
      </c>
      <c r="Y15" s="21">
        <v>16</v>
      </c>
      <c r="Z15" s="34">
        <v>13</v>
      </c>
      <c r="AA15" s="21">
        <v>18</v>
      </c>
      <c r="AB15" s="21">
        <v>11</v>
      </c>
      <c r="AC15" s="21">
        <v>9</v>
      </c>
      <c r="AD15" s="21">
        <v>16</v>
      </c>
      <c r="AE15" s="21">
        <v>16</v>
      </c>
      <c r="AF15" s="21">
        <v>8</v>
      </c>
      <c r="AG15" s="52">
        <v>30</v>
      </c>
      <c r="AH15" s="21">
        <v>9</v>
      </c>
      <c r="AI15" s="21">
        <v>19</v>
      </c>
      <c r="AJ15" s="21">
        <v>1</v>
      </c>
      <c r="AK15" s="21">
        <v>1</v>
      </c>
      <c r="AL15" s="21">
        <v>19</v>
      </c>
      <c r="AM15" s="21">
        <v>11</v>
      </c>
      <c r="AN15" s="21">
        <v>22</v>
      </c>
      <c r="AO15" s="21">
        <v>6</v>
      </c>
      <c r="AP15" s="21">
        <v>22</v>
      </c>
      <c r="AQ15" s="21">
        <v>6</v>
      </c>
      <c r="AR15" s="21">
        <v>12</v>
      </c>
      <c r="AS15" s="21">
        <v>12</v>
      </c>
      <c r="AT15" s="21">
        <v>17</v>
      </c>
      <c r="AU15" s="21">
        <v>6</v>
      </c>
    </row>
    <row r="16" spans="1:47" s="6" customFormat="1" x14ac:dyDescent="0.35">
      <c r="A16" s="23" t="s">
        <v>14</v>
      </c>
      <c r="B16" s="43">
        <f t="shared" ref="B16:AQ16" si="0">B7+B8+B9+B10+B11+B12+B13+B14+B15</f>
        <v>219</v>
      </c>
      <c r="C16" s="38">
        <f t="shared" si="0"/>
        <v>217</v>
      </c>
      <c r="D16" s="24">
        <f t="shared" si="0"/>
        <v>52</v>
      </c>
      <c r="E16" s="24">
        <f t="shared" si="0"/>
        <v>55</v>
      </c>
      <c r="F16" s="24">
        <f t="shared" si="0"/>
        <v>34</v>
      </c>
      <c r="G16" s="24">
        <f t="shared" si="0"/>
        <v>13</v>
      </c>
      <c r="H16" s="24">
        <f t="shared" si="0"/>
        <v>140</v>
      </c>
      <c r="I16" s="24">
        <f t="shared" si="0"/>
        <v>77</v>
      </c>
      <c r="J16" s="24">
        <f t="shared" si="0"/>
        <v>116</v>
      </c>
      <c r="K16" s="35">
        <f t="shared" si="0"/>
        <v>92</v>
      </c>
      <c r="L16" s="24">
        <f t="shared" si="0"/>
        <v>140</v>
      </c>
      <c r="M16" s="35">
        <f t="shared" si="0"/>
        <v>69</v>
      </c>
      <c r="N16" s="35">
        <f t="shared" ref="N16:Q16" si="1">N7+N8+N9+N10+N11+N12+N13+N14+N15</f>
        <v>85</v>
      </c>
      <c r="O16" s="35">
        <f t="shared" si="1"/>
        <v>109</v>
      </c>
      <c r="P16" s="35">
        <f t="shared" si="1"/>
        <v>152</v>
      </c>
      <c r="Q16" s="35">
        <f t="shared" si="1"/>
        <v>40</v>
      </c>
      <c r="R16" s="38">
        <f t="shared" si="0"/>
        <v>216</v>
      </c>
      <c r="S16" s="25">
        <f t="shared" si="0"/>
        <v>78</v>
      </c>
      <c r="T16" s="25">
        <f t="shared" si="0"/>
        <v>47</v>
      </c>
      <c r="U16" s="25">
        <f t="shared" si="0"/>
        <v>24</v>
      </c>
      <c r="V16" s="25">
        <f t="shared" si="0"/>
        <v>4</v>
      </c>
      <c r="W16" s="25">
        <f t="shared" si="0"/>
        <v>150</v>
      </c>
      <c r="X16" s="25">
        <f t="shared" si="0"/>
        <v>63</v>
      </c>
      <c r="Y16" s="25">
        <f>Y7+Y8+Y9+Y10+Y11+Y12+Y13+Y14+Y15</f>
        <v>110</v>
      </c>
      <c r="Z16" s="30">
        <f>Z7+Z8+Z9+Z10+Z11+Z12+Z13+Z14+Z15</f>
        <v>98</v>
      </c>
      <c r="AA16" s="25">
        <f t="shared" ref="AA16:AB16" si="2">AA7+AA8+AA9+AA10+AA11+AA12+AA13+AA14+AA15</f>
        <v>162</v>
      </c>
      <c r="AB16" s="30">
        <f t="shared" si="2"/>
        <v>47</v>
      </c>
      <c r="AC16" s="30">
        <f t="shared" ref="AC16:AF16" si="3">AC7+AC8+AC9+AC10+AC11+AC12+AC13+AC14+AC15</f>
        <v>68</v>
      </c>
      <c r="AD16" s="30">
        <f t="shared" si="3"/>
        <v>127</v>
      </c>
      <c r="AE16" s="30">
        <f t="shared" si="3"/>
        <v>162</v>
      </c>
      <c r="AF16" s="30">
        <f t="shared" si="3"/>
        <v>30</v>
      </c>
      <c r="AG16" s="38">
        <f t="shared" si="0"/>
        <v>93</v>
      </c>
      <c r="AH16" s="31">
        <f t="shared" si="0"/>
        <v>18</v>
      </c>
      <c r="AI16" s="31">
        <f t="shared" si="0"/>
        <v>25</v>
      </c>
      <c r="AJ16" s="31">
        <f t="shared" si="0"/>
        <v>7</v>
      </c>
      <c r="AK16" s="31">
        <f t="shared" si="0"/>
        <v>2</v>
      </c>
      <c r="AL16" s="31">
        <f t="shared" si="0"/>
        <v>61</v>
      </c>
      <c r="AM16" s="31">
        <f t="shared" si="0"/>
        <v>32</v>
      </c>
      <c r="AN16" s="31">
        <f t="shared" si="0"/>
        <v>63</v>
      </c>
      <c r="AO16" s="31">
        <f t="shared" si="0"/>
        <v>27</v>
      </c>
      <c r="AP16" s="31">
        <f t="shared" si="0"/>
        <v>67</v>
      </c>
      <c r="AQ16" s="31">
        <f t="shared" si="0"/>
        <v>23</v>
      </c>
      <c r="AR16" s="31">
        <f t="shared" ref="AR16:AU16" si="4">AR7+AR8+AR9+AR10+AR11+AR12+AR13+AR14+AR15</f>
        <v>29</v>
      </c>
      <c r="AS16" s="31">
        <f t="shared" si="4"/>
        <v>47</v>
      </c>
      <c r="AT16" s="31">
        <f t="shared" si="4"/>
        <v>47</v>
      </c>
      <c r="AU16" s="31">
        <f t="shared" si="4"/>
        <v>28</v>
      </c>
    </row>
    <row r="17" spans="1:47" s="6" customFormat="1" x14ac:dyDescent="0.35">
      <c r="A17" s="23" t="s">
        <v>15</v>
      </c>
      <c r="B17" s="45"/>
      <c r="C17" s="39">
        <f>C16/B16</f>
        <v>0.9908675799086758</v>
      </c>
      <c r="D17" s="26">
        <f>D16/C19</f>
        <v>0.33766233766233766</v>
      </c>
      <c r="E17" s="26">
        <f>E16/C19</f>
        <v>0.35714285714285715</v>
      </c>
      <c r="F17" s="26">
        <f>F16/C19</f>
        <v>0.22077922077922077</v>
      </c>
      <c r="G17" s="26">
        <f>G16/C19</f>
        <v>8.4415584415584416E-2</v>
      </c>
      <c r="H17" s="26">
        <f>H16/C16</f>
        <v>0.64516129032258063</v>
      </c>
      <c r="I17" s="26">
        <f>I16/C16</f>
        <v>0.35483870967741937</v>
      </c>
      <c r="J17" s="26">
        <f>J16/(J16+K16)</f>
        <v>0.55769230769230771</v>
      </c>
      <c r="K17" s="26">
        <f>K16/(J16+K16)</f>
        <v>0.44230769230769229</v>
      </c>
      <c r="L17" s="26">
        <f>L16/(L16+M16)</f>
        <v>0.66985645933014359</v>
      </c>
      <c r="M17" s="26">
        <f>M16/(L16+M16)</f>
        <v>0.33014354066985646</v>
      </c>
      <c r="N17" s="26">
        <f>N16/(N16+O16)</f>
        <v>0.43814432989690721</v>
      </c>
      <c r="O17" s="26">
        <f t="shared" ref="O17" si="5">O16/(N16+O16)</f>
        <v>0.56185567010309279</v>
      </c>
      <c r="P17" s="26">
        <f>P16/(P16+Q16)</f>
        <v>0.79166666666666663</v>
      </c>
      <c r="Q17" s="26">
        <f t="shared" ref="Q17" si="6">Q16/(P16+Q16)</f>
        <v>0.20833333333333334</v>
      </c>
      <c r="R17" s="39">
        <f>R16/B16</f>
        <v>0.98630136986301364</v>
      </c>
      <c r="S17" s="27">
        <f>S16/R19</f>
        <v>0.50980392156862742</v>
      </c>
      <c r="T17" s="27">
        <f>T16/R19</f>
        <v>0.30718954248366015</v>
      </c>
      <c r="U17" s="27">
        <f>U16/R19</f>
        <v>0.15686274509803921</v>
      </c>
      <c r="V17" s="27">
        <f>V16/R19</f>
        <v>2.6143790849673203E-2</v>
      </c>
      <c r="W17" s="27">
        <f>W16/R16</f>
        <v>0.69444444444444442</v>
      </c>
      <c r="X17" s="27">
        <f>X16/R16</f>
        <v>0.29166666666666669</v>
      </c>
      <c r="Y17" s="27">
        <f>Y16/(Y16+Z16)</f>
        <v>0.52884615384615385</v>
      </c>
      <c r="Z17" s="27">
        <f>Z16/(Y16+Z16)</f>
        <v>0.47115384615384615</v>
      </c>
      <c r="AA17" s="27">
        <f>AA16/(AA16+AB16)</f>
        <v>0.77511961722488043</v>
      </c>
      <c r="AB17" s="27">
        <f>AB16/(AA16+AB16)</f>
        <v>0.22488038277511962</v>
      </c>
      <c r="AC17" s="27">
        <f>AC16/(AC16+AD16)</f>
        <v>0.3487179487179487</v>
      </c>
      <c r="AD17" s="27">
        <f t="shared" ref="AD17" si="7">AD16/(AC16+AD16)</f>
        <v>0.6512820512820513</v>
      </c>
      <c r="AE17" s="27">
        <f>AE16/(AE16+AF16)</f>
        <v>0.84375</v>
      </c>
      <c r="AF17" s="27">
        <f t="shared" ref="AF17" si="8">AF16/(AE16+AF16)</f>
        <v>0.15625</v>
      </c>
      <c r="AG17" s="39">
        <f>AG16/(B12+B13+B14+B15)</f>
        <v>0.95876288659793818</v>
      </c>
      <c r="AH17" s="33">
        <f>AH16/(AG12+AG15)</f>
        <v>0.34615384615384615</v>
      </c>
      <c r="AI17" s="33">
        <f>AI16/(AG12+AG15)</f>
        <v>0.48076923076923078</v>
      </c>
      <c r="AJ17" s="33">
        <f>AJ16/(AG12+AG15)</f>
        <v>0.13461538461538461</v>
      </c>
      <c r="AK17" s="33">
        <f>AK16/(AG12+AG15)</f>
        <v>3.8461538461538464E-2</v>
      </c>
      <c r="AL17" s="33">
        <f>AL16/AG19</f>
        <v>0.65591397849462363</v>
      </c>
      <c r="AM17" s="33">
        <f>AM16/AG19</f>
        <v>0.34408602150537637</v>
      </c>
      <c r="AN17" s="33">
        <f>AN16/(AN16+AO16)</f>
        <v>0.7</v>
      </c>
      <c r="AO17" s="33">
        <f>AO16/(AN16+AO16)</f>
        <v>0.3</v>
      </c>
      <c r="AP17" s="33">
        <f>AP16/(AP16+AQ16)</f>
        <v>0.74444444444444446</v>
      </c>
      <c r="AQ17" s="33">
        <f>AQ16/(AP16+AQ16)</f>
        <v>0.25555555555555554</v>
      </c>
      <c r="AR17" s="33">
        <f>AR16/(AR16+AS16)</f>
        <v>0.38157894736842107</v>
      </c>
      <c r="AS17" s="33">
        <f t="shared" ref="AS17" si="9">AS16/(AR16+AS16)</f>
        <v>0.61842105263157898</v>
      </c>
      <c r="AT17" s="33">
        <f>AT16/(AT16+AU16)</f>
        <v>0.62666666666666671</v>
      </c>
      <c r="AU17" s="33">
        <f t="shared" ref="AU17" si="10">AU16/(AT16+AU16)</f>
        <v>0.37333333333333335</v>
      </c>
    </row>
    <row r="18" spans="1:47" x14ac:dyDescent="0.35">
      <c r="A18" s="76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8"/>
    </row>
    <row r="19" spans="1:47" x14ac:dyDescent="0.35">
      <c r="A19" s="32" t="s">
        <v>16</v>
      </c>
      <c r="B19" s="44">
        <f t="shared" ref="B19:AK19" si="11">B10+B11+B12+B13+B14+B15</f>
        <v>153</v>
      </c>
      <c r="C19" s="40">
        <f t="shared" si="11"/>
        <v>154</v>
      </c>
      <c r="D19" s="24">
        <f t="shared" si="11"/>
        <v>52</v>
      </c>
      <c r="E19" s="24">
        <f t="shared" si="11"/>
        <v>55</v>
      </c>
      <c r="F19" s="24">
        <f t="shared" si="11"/>
        <v>34</v>
      </c>
      <c r="G19" s="24">
        <f t="shared" si="11"/>
        <v>13</v>
      </c>
      <c r="H19" s="24">
        <f t="shared" si="11"/>
        <v>99</v>
      </c>
      <c r="I19" s="24">
        <f t="shared" si="11"/>
        <v>55</v>
      </c>
      <c r="J19" s="24">
        <f>J10+J11+J12+J13+J14+J15</f>
        <v>83</v>
      </c>
      <c r="K19" s="24">
        <f>K10+K11+K12+K13+K14+K15</f>
        <v>64</v>
      </c>
      <c r="L19" s="24">
        <f t="shared" ref="L19:M19" si="12">L10+L11+L12+L13+L14+L15</f>
        <v>95</v>
      </c>
      <c r="M19" s="35">
        <f t="shared" si="12"/>
        <v>53</v>
      </c>
      <c r="N19" s="35">
        <f t="shared" ref="N19:Q19" si="13">N10+N11+N12+N13+N14+N15</f>
        <v>66</v>
      </c>
      <c r="O19" s="35">
        <f t="shared" si="13"/>
        <v>71</v>
      </c>
      <c r="P19" s="35">
        <f t="shared" si="13"/>
        <v>99</v>
      </c>
      <c r="Q19" s="35">
        <f t="shared" si="13"/>
        <v>37</v>
      </c>
      <c r="R19" s="40">
        <f t="shared" si="11"/>
        <v>153</v>
      </c>
      <c r="S19" s="25">
        <f t="shared" si="11"/>
        <v>78</v>
      </c>
      <c r="T19" s="25">
        <f t="shared" si="11"/>
        <v>47</v>
      </c>
      <c r="U19" s="25">
        <f t="shared" si="11"/>
        <v>24</v>
      </c>
      <c r="V19" s="25">
        <f t="shared" si="11"/>
        <v>4</v>
      </c>
      <c r="W19" s="25">
        <f t="shared" si="11"/>
        <v>115</v>
      </c>
      <c r="X19" s="25">
        <f t="shared" si="11"/>
        <v>36</v>
      </c>
      <c r="Y19" s="25">
        <f>Y10+Y11+Y12+Y13+Y14+Y15</f>
        <v>79</v>
      </c>
      <c r="Z19" s="25">
        <f>Z10+Z11+Z12+Z13+Z14+Z15</f>
        <v>67</v>
      </c>
      <c r="AA19" s="25">
        <f t="shared" ref="AA19:AB19" si="14">AA10+AA11+AA12+AA13+AA14+AA15</f>
        <v>115</v>
      </c>
      <c r="AB19" s="30">
        <f t="shared" si="14"/>
        <v>32</v>
      </c>
      <c r="AC19" s="30">
        <f t="shared" ref="AC19:AF19" si="15">AC10+AC11+AC12+AC13+AC14+AC15</f>
        <v>44</v>
      </c>
      <c r="AD19" s="30">
        <f t="shared" si="15"/>
        <v>93</v>
      </c>
      <c r="AE19" s="30">
        <f t="shared" si="15"/>
        <v>111</v>
      </c>
      <c r="AF19" s="30">
        <f t="shared" si="15"/>
        <v>24</v>
      </c>
      <c r="AG19" s="40">
        <f t="shared" si="11"/>
        <v>93</v>
      </c>
      <c r="AH19" s="31">
        <f t="shared" si="11"/>
        <v>18</v>
      </c>
      <c r="AI19" s="31">
        <f t="shared" si="11"/>
        <v>25</v>
      </c>
      <c r="AJ19" s="31">
        <f t="shared" si="11"/>
        <v>7</v>
      </c>
      <c r="AK19" s="31">
        <f t="shared" si="11"/>
        <v>2</v>
      </c>
      <c r="AL19" s="31">
        <f>AL10+AL11+AL12+AL13+AL14+AL15</f>
        <v>61</v>
      </c>
      <c r="AM19" s="31">
        <f>AM10+AM11+AM12+AM13+AM14+AM15</f>
        <v>32</v>
      </c>
      <c r="AN19" s="31">
        <f>AN10+AN11+AN12+AN13+AN14+AN15</f>
        <v>63</v>
      </c>
      <c r="AO19" s="31">
        <f>AO10+AO11+AO12+AO13+AO14+AO15</f>
        <v>27</v>
      </c>
      <c r="AP19" s="31">
        <f t="shared" ref="AP19:AQ19" si="16">AP10+AP11+AP12+AP13+AP14+AP15</f>
        <v>67</v>
      </c>
      <c r="AQ19" s="31">
        <f t="shared" si="16"/>
        <v>23</v>
      </c>
      <c r="AR19" s="31">
        <f t="shared" ref="AR19:AU19" si="17">AR10+AR11+AR12+AR13+AR14+AR15</f>
        <v>29</v>
      </c>
      <c r="AS19" s="31">
        <f t="shared" si="17"/>
        <v>47</v>
      </c>
      <c r="AT19" s="31">
        <f t="shared" si="17"/>
        <v>47</v>
      </c>
      <c r="AU19" s="31">
        <f t="shared" si="17"/>
        <v>28</v>
      </c>
    </row>
    <row r="20" spans="1:47" x14ac:dyDescent="0.35">
      <c r="A20" s="32" t="s">
        <v>17</v>
      </c>
      <c r="B20" s="45"/>
      <c r="C20" s="53">
        <f>C19/B19</f>
        <v>1.0065359477124183</v>
      </c>
      <c r="D20" s="26">
        <f>D19/C19</f>
        <v>0.33766233766233766</v>
      </c>
      <c r="E20" s="26">
        <f>E19/C19</f>
        <v>0.35714285714285715</v>
      </c>
      <c r="F20" s="26">
        <f>F19/C19</f>
        <v>0.22077922077922077</v>
      </c>
      <c r="G20" s="26">
        <f>G19/C19</f>
        <v>8.4415584415584416E-2</v>
      </c>
      <c r="H20" s="26">
        <f>H19/C19</f>
        <v>0.6428571428571429</v>
      </c>
      <c r="I20" s="26">
        <f>I19/C19</f>
        <v>0.35714285714285715</v>
      </c>
      <c r="J20" s="26">
        <f>J19/(J19+K19)</f>
        <v>0.56462585034013602</v>
      </c>
      <c r="K20" s="26">
        <f>K19/(J19+K19)</f>
        <v>0.43537414965986393</v>
      </c>
      <c r="L20" s="26">
        <f>L19/(L19+M19)</f>
        <v>0.64189189189189189</v>
      </c>
      <c r="M20" s="36">
        <f>M19/(L19+M19)</f>
        <v>0.35810810810810811</v>
      </c>
      <c r="N20" s="26">
        <f>N19/(N19+O19)</f>
        <v>0.48175182481751827</v>
      </c>
      <c r="O20" s="26">
        <f t="shared" ref="O20" si="18">O19/(N19+O19)</f>
        <v>0.51824817518248179</v>
      </c>
      <c r="P20" s="26">
        <f>P19/(P19+Q19)</f>
        <v>0.7279411764705882</v>
      </c>
      <c r="Q20" s="26">
        <f t="shared" ref="Q20" si="19">Q19/(P19+Q19)</f>
        <v>0.27205882352941174</v>
      </c>
      <c r="R20" s="53">
        <f>R19/B19</f>
        <v>1</v>
      </c>
      <c r="S20" s="27">
        <f>S19/R19</f>
        <v>0.50980392156862742</v>
      </c>
      <c r="T20" s="27">
        <f>T19/R19</f>
        <v>0.30718954248366015</v>
      </c>
      <c r="U20" s="27">
        <f>U19/R19</f>
        <v>0.15686274509803921</v>
      </c>
      <c r="V20" s="27">
        <f>V19/R19</f>
        <v>2.6143790849673203E-2</v>
      </c>
      <c r="W20" s="27">
        <f>W19/R19</f>
        <v>0.75163398692810457</v>
      </c>
      <c r="X20" s="27">
        <f>X19/R19</f>
        <v>0.23529411764705882</v>
      </c>
      <c r="Y20" s="27">
        <f>Y19/(Y19+Z19)</f>
        <v>0.54109589041095896</v>
      </c>
      <c r="Z20" s="27">
        <f>Z19/(Y19+Z19)</f>
        <v>0.4589041095890411</v>
      </c>
      <c r="AA20" s="27">
        <f>AA19/(AA19+AB19)</f>
        <v>0.78231292517006801</v>
      </c>
      <c r="AB20" s="41">
        <f>AB19/(AA19+AB19)</f>
        <v>0.21768707482993196</v>
      </c>
      <c r="AC20" s="27">
        <f>AC19/(AC19+AD19)</f>
        <v>0.32116788321167883</v>
      </c>
      <c r="AD20" s="27">
        <f t="shared" ref="AD20" si="20">AD19/(AC19+AD19)</f>
        <v>0.67883211678832112</v>
      </c>
      <c r="AE20" s="27">
        <f>AE19/(AE19+AF19)</f>
        <v>0.82222222222222219</v>
      </c>
      <c r="AF20" s="27">
        <f t="shared" ref="AF20" si="21">AF19/(AE19+AF19)</f>
        <v>0.17777777777777778</v>
      </c>
      <c r="AG20" s="53">
        <f>AG19/(B12+B13+B14+B15)</f>
        <v>0.95876288659793818</v>
      </c>
      <c r="AH20" s="33">
        <f>AH19/(AG12+AG15)</f>
        <v>0.34615384615384615</v>
      </c>
      <c r="AI20" s="33">
        <f>AI19/(AG12+AG15)</f>
        <v>0.48076923076923078</v>
      </c>
      <c r="AJ20" s="33">
        <f>AJ19/(AG12+AG15)</f>
        <v>0.13461538461538461</v>
      </c>
      <c r="AK20" s="33">
        <f>AK19/(AG12+AG15)</f>
        <v>3.8461538461538464E-2</v>
      </c>
      <c r="AL20" s="33">
        <f>AL19/AG19</f>
        <v>0.65591397849462363</v>
      </c>
      <c r="AM20" s="33">
        <f>AM19/AG19</f>
        <v>0.34408602150537637</v>
      </c>
      <c r="AN20" s="33">
        <f>AN19/(AN19+AO19)</f>
        <v>0.7</v>
      </c>
      <c r="AO20" s="33">
        <f>AO19/(AN19+AO19)</f>
        <v>0.3</v>
      </c>
      <c r="AP20" s="33">
        <f>AP19/(AP19+AQ19)</f>
        <v>0.74444444444444446</v>
      </c>
      <c r="AQ20" s="33">
        <f>AQ19/(AP19+AQ19)</f>
        <v>0.25555555555555554</v>
      </c>
      <c r="AR20" s="33">
        <f>AR19/(AR19+AS19)</f>
        <v>0.38157894736842107</v>
      </c>
      <c r="AS20" s="33">
        <f t="shared" ref="AS20" si="22">AS19/(AR19+AS19)</f>
        <v>0.61842105263157898</v>
      </c>
      <c r="AT20" s="33">
        <f>AT19/(AT19+AU19)</f>
        <v>0.62666666666666671</v>
      </c>
      <c r="AU20" s="33">
        <f t="shared" ref="AU20" si="23">AU19/(AT19+AU19)</f>
        <v>0.37333333333333335</v>
      </c>
    </row>
  </sheetData>
  <mergeCells count="7">
    <mergeCell ref="A18:V18"/>
    <mergeCell ref="A1:AO1"/>
    <mergeCell ref="A2:AO2"/>
    <mergeCell ref="A3:AO3"/>
    <mergeCell ref="C5:Q5"/>
    <mergeCell ref="R5:AF5"/>
    <mergeCell ref="AG5:AU5"/>
  </mergeCells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Spring Completion</vt:lpstr>
      <vt:lpstr>Region Summary</vt:lpstr>
      <vt:lpstr>FP</vt:lpstr>
      <vt:lpstr>GP</vt:lpstr>
      <vt:lpstr>TGE</vt:lpstr>
      <vt:lpstr>TGS</vt:lpstr>
      <vt:lpstr>FP!Print_Area</vt:lpstr>
      <vt:lpstr>GP!Print_Area</vt:lpstr>
      <vt:lpstr>'Region Summary'!Print_Area</vt:lpstr>
      <vt:lpstr>'Spring Completion'!Print_Area</vt:lpstr>
      <vt:lpstr>TGE!Print_Area</vt:lpstr>
      <vt:lpstr>TGS!Print_Area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Bell-Greenough</dc:creator>
  <cp:lastModifiedBy>Hanley Chiang</cp:lastModifiedBy>
  <cp:lastPrinted>2021-10-15T17:05:38Z</cp:lastPrinted>
  <dcterms:created xsi:type="dcterms:W3CDTF">2020-11-04T19:37:12Z</dcterms:created>
  <dcterms:modified xsi:type="dcterms:W3CDTF">2023-07-16T20:39:22Z</dcterms:modified>
</cp:coreProperties>
</file>